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ebrajean.cruz\Desktop\QRTLY STAFFING\FY2025 3rd QTR Staffing Pattern\"/>
    </mc:Choice>
  </mc:AlternateContent>
  <xr:revisionPtr revIDLastSave="0" documentId="13_ncr:1_{BCC19AE3-793F-4C34-BC5F-5281B4A41AF0}" xr6:coauthVersionLast="47" xr6:coauthVersionMax="47" xr10:uidLastSave="{00000000-0000-0000-0000-000000000000}"/>
  <bookViews>
    <workbookView xWindow="-120" yWindow="-120" windowWidth="51840" windowHeight="21120" activeTab="2" xr2:uid="{B0984388-4462-4B03-B455-1117C5B63255}"/>
  </bookViews>
  <sheets>
    <sheet name="SUMMARY - (Current)" sheetId="1" r:id="rId1"/>
    <sheet name="(Current) - ED (1)" sheetId="2" r:id="rId2"/>
    <sheet name="(Current) - ED (2)" sheetId="3" r:id="rId3"/>
    <sheet name="(Current) - ED (3)" sheetId="4" r:id="rId4"/>
    <sheet name="(Current) - GLO" sheetId="5" r:id="rId5"/>
    <sheet name="(Current) - GH" sheetId="6" r:id="rId6"/>
    <sheet name="(Current) - Lt. Gov." sheetId="7" r:id="rId7"/>
    <sheet name="(Current) - GSC" sheetId="8" r:id="rId8"/>
  </sheets>
  <definedNames>
    <definedName name="_xlnm.Print_Area" localSheetId="3">'(Current) - ED (3)'!$A$1:$T$94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5" i="7" l="1"/>
  <c r="K25" i="7" s="1"/>
  <c r="H24" i="7"/>
  <c r="K24" i="7" s="1"/>
  <c r="H23" i="7"/>
  <c r="K23" i="7" s="1"/>
  <c r="O22" i="7"/>
  <c r="L22" i="7"/>
  <c r="S22" i="7" s="1"/>
  <c r="T22" i="7" s="1"/>
  <c r="H22" i="7"/>
  <c r="H25" i="6"/>
  <c r="K25" i="6" s="1"/>
  <c r="H24" i="6"/>
  <c r="K24" i="6" s="1"/>
  <c r="H40" i="3"/>
  <c r="K40" i="3" s="1"/>
  <c r="H39" i="3"/>
  <c r="K39" i="3" s="1"/>
  <c r="H38" i="3"/>
  <c r="K38" i="3" s="1"/>
  <c r="H37" i="3"/>
  <c r="K37" i="3" s="1"/>
  <c r="H36" i="3"/>
  <c r="K36" i="3" s="1"/>
  <c r="H35" i="3"/>
  <c r="K35" i="3" s="1"/>
  <c r="H34" i="3"/>
  <c r="K34" i="3" s="1"/>
  <c r="H33" i="3"/>
  <c r="K33" i="3" s="1"/>
  <c r="H32" i="3"/>
  <c r="K32" i="3" s="1"/>
  <c r="K31" i="3"/>
  <c r="H30" i="3"/>
  <c r="K30" i="3" s="1"/>
  <c r="H29" i="3"/>
  <c r="K29" i="3" s="1"/>
  <c r="H28" i="3"/>
  <c r="K28" i="3" s="1"/>
  <c r="O27" i="3"/>
  <c r="L27" i="3"/>
  <c r="S27" i="3" s="1"/>
  <c r="T27" i="3" s="1"/>
  <c r="O26" i="3"/>
  <c r="L26" i="3"/>
  <c r="S26" i="3" s="1"/>
  <c r="T26" i="3" s="1"/>
  <c r="H26" i="3"/>
  <c r="H25" i="3"/>
  <c r="K25" i="3" s="1"/>
  <c r="H24" i="3"/>
  <c r="K24" i="3" s="1"/>
  <c r="H23" i="3"/>
  <c r="K23" i="3" s="1"/>
  <c r="O22" i="3"/>
  <c r="L22" i="3"/>
  <c r="S22" i="3" s="1"/>
  <c r="T22" i="3" s="1"/>
  <c r="H22" i="3"/>
  <c r="H21" i="3"/>
  <c r="K21" i="3" s="1"/>
  <c r="H42" i="2"/>
  <c r="K42" i="2" s="1"/>
  <c r="K41" i="2"/>
  <c r="S39" i="2"/>
  <c r="T35" i="2"/>
  <c r="S35" i="2"/>
  <c r="O35" i="2"/>
  <c r="L35" i="2"/>
  <c r="K20" i="4"/>
  <c r="O20" i="4" s="1"/>
  <c r="H22" i="4"/>
  <c r="K22" i="4" s="1"/>
  <c r="K23" i="4"/>
  <c r="L23" i="4"/>
  <c r="O23" i="4"/>
  <c r="S23" i="4" s="1"/>
  <c r="T23" i="4" s="1"/>
  <c r="K24" i="4"/>
  <c r="L24" i="4"/>
  <c r="O24" i="4"/>
  <c r="S24" i="4"/>
  <c r="T24" i="4" s="1"/>
  <c r="K25" i="4"/>
  <c r="L25" i="4"/>
  <c r="O25" i="4"/>
  <c r="S25" i="4"/>
  <c r="T25" i="4"/>
  <c r="H26" i="4"/>
  <c r="K26" i="4" s="1"/>
  <c r="L17" i="8"/>
  <c r="L23" i="6"/>
  <c r="L22" i="6"/>
  <c r="L21" i="6"/>
  <c r="L20" i="6"/>
  <c r="L19" i="6"/>
  <c r="L18" i="6"/>
  <c r="O25" i="7" l="1"/>
  <c r="L25" i="7"/>
  <c r="S25" i="7" s="1"/>
  <c r="T25" i="7" s="1"/>
  <c r="O24" i="7"/>
  <c r="L24" i="7"/>
  <c r="S24" i="7" s="1"/>
  <c r="T24" i="7" s="1"/>
  <c r="O23" i="7"/>
  <c r="L23" i="7"/>
  <c r="S23" i="7" s="1"/>
  <c r="T23" i="7" s="1"/>
  <c r="O24" i="6"/>
  <c r="L24" i="6"/>
  <c r="S24" i="6" s="1"/>
  <c r="T24" i="6" s="1"/>
  <c r="O25" i="6"/>
  <c r="L25" i="6"/>
  <c r="S25" i="6" s="1"/>
  <c r="T25" i="6" s="1"/>
  <c r="O38" i="3"/>
  <c r="L38" i="3"/>
  <c r="S38" i="3" s="1"/>
  <c r="T38" i="3" s="1"/>
  <c r="L39" i="3"/>
  <c r="O39" i="3"/>
  <c r="O21" i="3"/>
  <c r="L21" i="3"/>
  <c r="S21" i="3" s="1"/>
  <c r="T21" i="3" s="1"/>
  <c r="O40" i="3"/>
  <c r="L40" i="3"/>
  <c r="S40" i="3" s="1"/>
  <c r="T40" i="3" s="1"/>
  <c r="T23" i="3"/>
  <c r="O23" i="3"/>
  <c r="L23" i="3"/>
  <c r="S23" i="3" s="1"/>
  <c r="O24" i="3"/>
  <c r="L24" i="3"/>
  <c r="S24" i="3" s="1"/>
  <c r="T24" i="3" s="1"/>
  <c r="O25" i="3"/>
  <c r="L25" i="3"/>
  <c r="S25" i="3" s="1"/>
  <c r="T25" i="3" s="1"/>
  <c r="O28" i="3"/>
  <c r="L28" i="3"/>
  <c r="S28" i="3" s="1"/>
  <c r="T28" i="3"/>
  <c r="O29" i="3"/>
  <c r="L29" i="3"/>
  <c r="S29" i="3" s="1"/>
  <c r="T29" i="3" s="1"/>
  <c r="O30" i="3"/>
  <c r="L30" i="3"/>
  <c r="S30" i="3" s="1"/>
  <c r="T30" i="3"/>
  <c r="T31" i="3"/>
  <c r="O32" i="3"/>
  <c r="L32" i="3"/>
  <c r="S32" i="3" s="1"/>
  <c r="T32" i="3" s="1"/>
  <c r="O33" i="3"/>
  <c r="L33" i="3"/>
  <c r="S33" i="3" s="1"/>
  <c r="T33" i="3" s="1"/>
  <c r="O34" i="3"/>
  <c r="L34" i="3"/>
  <c r="S34" i="3" s="1"/>
  <c r="T34" i="3"/>
  <c r="O35" i="3"/>
  <c r="L35" i="3"/>
  <c r="S35" i="3" s="1"/>
  <c r="T35" i="3" s="1"/>
  <c r="O36" i="3"/>
  <c r="L36" i="3"/>
  <c r="S36" i="3" s="1"/>
  <c r="T36" i="3" s="1"/>
  <c r="O37" i="3"/>
  <c r="L37" i="3"/>
  <c r="S37" i="3" s="1"/>
  <c r="T37" i="3" s="1"/>
  <c r="O31" i="3"/>
  <c r="L31" i="3"/>
  <c r="S31" i="3" s="1"/>
  <c r="L42" i="2"/>
  <c r="S42" i="2" s="1"/>
  <c r="T42" i="2" s="1"/>
  <c r="O42" i="2"/>
  <c r="L41" i="2"/>
  <c r="O41" i="2"/>
  <c r="L20" i="4"/>
  <c r="S20" i="4" s="1"/>
  <c r="L26" i="4"/>
  <c r="O26" i="4"/>
  <c r="L22" i="4"/>
  <c r="S22" i="4" s="1"/>
  <c r="T22" i="4" s="1"/>
  <c r="O22" i="4"/>
  <c r="L18" i="5"/>
  <c r="L17" i="5"/>
  <c r="L21" i="7"/>
  <c r="L20" i="7"/>
  <c r="L18" i="7"/>
  <c r="L17" i="7"/>
  <c r="L17" i="6"/>
  <c r="L19" i="4"/>
  <c r="L17" i="4"/>
  <c r="L18" i="4"/>
  <c r="L38" i="2"/>
  <c r="S38" i="2" s="1"/>
  <c r="T38" i="2" s="1"/>
  <c r="L31" i="2"/>
  <c r="L30" i="2"/>
  <c r="L25" i="2"/>
  <c r="O38" i="2"/>
  <c r="K31" i="2"/>
  <c r="O30" i="2"/>
  <c r="S30" i="2"/>
  <c r="T30" i="2" s="1"/>
  <c r="K29" i="2"/>
  <c r="L29" i="2" s="1"/>
  <c r="K28" i="2"/>
  <c r="L28" i="2" s="1"/>
  <c r="H26" i="2"/>
  <c r="K26" i="2" s="1"/>
  <c r="L26" i="2" s="1"/>
  <c r="O25" i="2"/>
  <c r="S39" i="3" l="1"/>
  <c r="T39" i="3" s="1"/>
  <c r="S41" i="2"/>
  <c r="T41" i="2" s="1"/>
  <c r="S25" i="2"/>
  <c r="T25" i="2" s="1"/>
  <c r="S26" i="4"/>
  <c r="T26" i="4" s="1"/>
  <c r="O26" i="2"/>
  <c r="O31" i="2"/>
  <c r="O28" i="2"/>
  <c r="O29" i="2"/>
  <c r="T29" i="2" l="1"/>
  <c r="S28" i="2"/>
  <c r="T28" i="2" s="1"/>
  <c r="S31" i="2"/>
  <c r="T31" i="2" s="1"/>
  <c r="S26" i="2"/>
  <c r="T26" i="2" s="1"/>
  <c r="L19" i="8" l="1"/>
  <c r="L32" i="4"/>
  <c r="L31" i="4"/>
  <c r="L30" i="4"/>
  <c r="L29" i="4"/>
  <c r="L28" i="4"/>
  <c r="L27" i="4"/>
  <c r="L43" i="3"/>
  <c r="A80" i="2"/>
  <c r="A81" i="2" s="1"/>
  <c r="A82" i="2" s="1"/>
  <c r="A83" i="2" s="1"/>
  <c r="A84" i="2" s="1"/>
  <c r="A85" i="2" s="1"/>
  <c r="A34" i="2"/>
  <c r="A31" i="2"/>
  <c r="L81" i="3" l="1"/>
  <c r="L80" i="3"/>
  <c r="L79" i="3"/>
  <c r="L78" i="3"/>
  <c r="L77" i="3"/>
  <c r="L76" i="3"/>
  <c r="L75" i="3"/>
  <c r="L74" i="3"/>
  <c r="L73" i="3"/>
  <c r="L72" i="3"/>
  <c r="L71" i="3"/>
  <c r="L70" i="3"/>
  <c r="L69" i="3"/>
  <c r="L68" i="3"/>
  <c r="L67" i="3"/>
  <c r="L66" i="3"/>
  <c r="H21" i="7"/>
  <c r="K21" i="7" s="1"/>
  <c r="H20" i="7"/>
  <c r="K20" i="7" s="1"/>
  <c r="H18" i="8"/>
  <c r="K18" i="8" s="1"/>
  <c r="L18" i="8" s="1"/>
  <c r="O20" i="7" l="1"/>
  <c r="S20" i="7"/>
  <c r="T20" i="7" s="1"/>
  <c r="O21" i="7"/>
  <c r="O18" i="8"/>
  <c r="S18" i="8"/>
  <c r="T18" i="8" s="1"/>
  <c r="S21" i="7" l="1"/>
  <c r="T21" i="7" s="1"/>
  <c r="D88" i="2"/>
  <c r="H17" i="4" l="1"/>
  <c r="K17" i="4" s="1"/>
  <c r="L73" i="2"/>
  <c r="O17" i="4" l="1"/>
  <c r="S17" i="4" s="1"/>
  <c r="T17" i="4" s="1"/>
  <c r="H98" i="4"/>
  <c r="K98" i="4" s="1"/>
  <c r="K97" i="4"/>
  <c r="O97" i="4" s="1"/>
  <c r="H96" i="4"/>
  <c r="K96" i="4" s="1"/>
  <c r="H42" i="4"/>
  <c r="H43" i="4"/>
  <c r="H44" i="4"/>
  <c r="H45" i="4"/>
  <c r="K45" i="4" s="1"/>
  <c r="O45" i="4" s="1"/>
  <c r="H46" i="4"/>
  <c r="K46" i="4" s="1"/>
  <c r="O46" i="4" s="1"/>
  <c r="H47" i="4"/>
  <c r="K47" i="4" s="1"/>
  <c r="L47" i="4" s="1"/>
  <c r="H48" i="4"/>
  <c r="K48" i="4" s="1"/>
  <c r="L48" i="4" s="1"/>
  <c r="V49" i="4"/>
  <c r="K42" i="4"/>
  <c r="O42" i="4" s="1"/>
  <c r="K43" i="4"/>
  <c r="L43" i="4" s="1"/>
  <c r="K44" i="4"/>
  <c r="L44" i="4" s="1"/>
  <c r="C87" i="4"/>
  <c r="B87" i="4"/>
  <c r="D87" i="4"/>
  <c r="L42" i="4" l="1"/>
  <c r="L97" i="4"/>
  <c r="S97" i="4" s="1"/>
  <c r="T97" i="4" s="1"/>
  <c r="L45" i="4"/>
  <c r="L46" i="4"/>
  <c r="O98" i="4"/>
  <c r="L98" i="4"/>
  <c r="S98" i="4" s="1"/>
  <c r="T98" i="4" s="1"/>
  <c r="L96" i="4"/>
  <c r="O96" i="4"/>
  <c r="O43" i="4"/>
  <c r="S43" i="4" s="1"/>
  <c r="T43" i="4" s="1"/>
  <c r="O48" i="4"/>
  <c r="S45" i="4"/>
  <c r="T45" i="4" s="1"/>
  <c r="S42" i="4"/>
  <c r="T42" i="4" s="1"/>
  <c r="O47" i="4"/>
  <c r="S47" i="4" s="1"/>
  <c r="T47" i="4" s="1"/>
  <c r="S46" i="4"/>
  <c r="T46" i="4" s="1"/>
  <c r="O44" i="4"/>
  <c r="S96" i="4" l="1"/>
  <c r="T96" i="4" s="1"/>
  <c r="S48" i="4"/>
  <c r="T48" i="4" s="1"/>
  <c r="S44" i="4"/>
  <c r="T44" i="4" s="1"/>
  <c r="D83" i="4"/>
  <c r="D84" i="4"/>
  <c r="D85" i="4"/>
  <c r="D86" i="4"/>
  <c r="V46" i="2" l="1"/>
  <c r="V44" i="3"/>
  <c r="V50" i="4" l="1"/>
  <c r="L55" i="5"/>
  <c r="L56" i="5"/>
  <c r="L57" i="5"/>
  <c r="L58" i="5"/>
  <c r="L59" i="5"/>
  <c r="L60" i="5"/>
  <c r="L61" i="5"/>
  <c r="L62" i="5"/>
  <c r="L63" i="5"/>
  <c r="L64" i="5"/>
  <c r="L65" i="5"/>
  <c r="L66" i="5"/>
  <c r="L67" i="5"/>
  <c r="K80" i="8" l="1"/>
  <c r="J80" i="8"/>
  <c r="I80" i="8"/>
  <c r="H80" i="8"/>
  <c r="G80" i="8"/>
  <c r="F80" i="8"/>
  <c r="E80" i="8"/>
  <c r="L79" i="8"/>
  <c r="H41" i="8" s="1"/>
  <c r="K41" i="8" s="1"/>
  <c r="L41" i="8" s="1"/>
  <c r="D79" i="8"/>
  <c r="C79" i="8"/>
  <c r="B79" i="8"/>
  <c r="L78" i="8"/>
  <c r="D78" i="8"/>
  <c r="C78" i="8"/>
  <c r="B78" i="8"/>
  <c r="L77" i="8"/>
  <c r="D77" i="8"/>
  <c r="C77" i="8"/>
  <c r="B77" i="8"/>
  <c r="L76" i="8"/>
  <c r="D76" i="8"/>
  <c r="C76" i="8"/>
  <c r="B76" i="8"/>
  <c r="L75" i="8"/>
  <c r="H37" i="8" s="1"/>
  <c r="K37" i="8" s="1"/>
  <c r="L37" i="8" s="1"/>
  <c r="D75" i="8"/>
  <c r="C75" i="8"/>
  <c r="B75" i="8"/>
  <c r="L74" i="8"/>
  <c r="H36" i="8" s="1"/>
  <c r="K36" i="8" s="1"/>
  <c r="L36" i="8" s="1"/>
  <c r="D74" i="8"/>
  <c r="C74" i="8"/>
  <c r="B74" i="8"/>
  <c r="L73" i="8"/>
  <c r="H35" i="8" s="1"/>
  <c r="K35" i="8" s="1"/>
  <c r="L35" i="8" s="1"/>
  <c r="D73" i="8"/>
  <c r="C73" i="8"/>
  <c r="B73" i="8"/>
  <c r="L72" i="8"/>
  <c r="H34" i="8" s="1"/>
  <c r="K34" i="8" s="1"/>
  <c r="L34" i="8" s="1"/>
  <c r="D72" i="8"/>
  <c r="C72" i="8"/>
  <c r="B72" i="8"/>
  <c r="L71" i="8"/>
  <c r="H33" i="8" s="1"/>
  <c r="K33" i="8" s="1"/>
  <c r="L33" i="8" s="1"/>
  <c r="D71" i="8"/>
  <c r="C71" i="8"/>
  <c r="B71" i="8"/>
  <c r="L70" i="8"/>
  <c r="H32" i="8" s="1"/>
  <c r="K32" i="8" s="1"/>
  <c r="L32" i="8" s="1"/>
  <c r="D70" i="8"/>
  <c r="C70" i="8"/>
  <c r="B70" i="8"/>
  <c r="L69" i="8"/>
  <c r="H31" i="8" s="1"/>
  <c r="K31" i="8" s="1"/>
  <c r="L31" i="8" s="1"/>
  <c r="D69" i="8"/>
  <c r="C69" i="8"/>
  <c r="B69" i="8"/>
  <c r="L68" i="8"/>
  <c r="D68" i="8"/>
  <c r="C68" i="8"/>
  <c r="B68" i="8"/>
  <c r="L67" i="8"/>
  <c r="H29" i="8" s="1"/>
  <c r="K29" i="8" s="1"/>
  <c r="L29" i="8" s="1"/>
  <c r="D67" i="8"/>
  <c r="C67" i="8"/>
  <c r="B67" i="8"/>
  <c r="L66" i="8"/>
  <c r="H28" i="8" s="1"/>
  <c r="K28" i="8" s="1"/>
  <c r="L28" i="8" s="1"/>
  <c r="D66" i="8"/>
  <c r="C66" i="8"/>
  <c r="B66" i="8"/>
  <c r="L65" i="8"/>
  <c r="H27" i="8" s="1"/>
  <c r="K27" i="8" s="1"/>
  <c r="L27" i="8" s="1"/>
  <c r="D65" i="8"/>
  <c r="C65" i="8"/>
  <c r="B65" i="8"/>
  <c r="L64" i="8"/>
  <c r="H26" i="8" s="1"/>
  <c r="K26" i="8" s="1"/>
  <c r="L26" i="8" s="1"/>
  <c r="D64" i="8"/>
  <c r="C64" i="8"/>
  <c r="B64" i="8"/>
  <c r="L63" i="8"/>
  <c r="H25" i="8" s="1"/>
  <c r="K25" i="8" s="1"/>
  <c r="L25" i="8" s="1"/>
  <c r="D63" i="8"/>
  <c r="C63" i="8"/>
  <c r="B63" i="8"/>
  <c r="L62" i="8"/>
  <c r="H24" i="8" s="1"/>
  <c r="K24" i="8" s="1"/>
  <c r="L24" i="8" s="1"/>
  <c r="D62" i="8"/>
  <c r="C62" i="8"/>
  <c r="B62" i="8"/>
  <c r="L61" i="8"/>
  <c r="H23" i="8" s="1"/>
  <c r="K23" i="8" s="1"/>
  <c r="L23" i="8" s="1"/>
  <c r="D61" i="8"/>
  <c r="C61" i="8"/>
  <c r="B61" i="8"/>
  <c r="L60" i="8"/>
  <c r="D60" i="8"/>
  <c r="C60" i="8"/>
  <c r="B60" i="8"/>
  <c r="L59" i="8"/>
  <c r="H21" i="8" s="1"/>
  <c r="K21" i="8" s="1"/>
  <c r="L21" i="8" s="1"/>
  <c r="D59" i="8"/>
  <c r="C59" i="8"/>
  <c r="B59" i="8"/>
  <c r="L58" i="8"/>
  <c r="H20" i="8" s="1"/>
  <c r="K20" i="8" s="1"/>
  <c r="L20" i="8" s="1"/>
  <c r="D58" i="8"/>
  <c r="C58" i="8"/>
  <c r="B58" i="8"/>
  <c r="L57" i="8"/>
  <c r="D57" i="8"/>
  <c r="C57" i="8"/>
  <c r="B57" i="8"/>
  <c r="L56" i="8"/>
  <c r="D56" i="8"/>
  <c r="C56" i="8"/>
  <c r="B56" i="8"/>
  <c r="A56" i="8"/>
  <c r="A57" i="8" s="1"/>
  <c r="A58" i="8" s="1"/>
  <c r="A59" i="8" s="1"/>
  <c r="A60" i="8" s="1"/>
  <c r="A61" i="8" s="1"/>
  <c r="A62" i="8" s="1"/>
  <c r="A63" i="8" s="1"/>
  <c r="A64" i="8" s="1"/>
  <c r="A65" i="8" s="1"/>
  <c r="A66" i="8" s="1"/>
  <c r="A67" i="8" s="1"/>
  <c r="A68" i="8" s="1"/>
  <c r="A69" i="8" s="1"/>
  <c r="A70" i="8" s="1"/>
  <c r="A71" i="8" s="1"/>
  <c r="A72" i="8" s="1"/>
  <c r="L55" i="8"/>
  <c r="D55" i="8"/>
  <c r="C55" i="8"/>
  <c r="B55" i="8"/>
  <c r="R42" i="8"/>
  <c r="R25" i="1" s="1"/>
  <c r="R26" i="1" s="1"/>
  <c r="Q42" i="8"/>
  <c r="Q25" i="1" s="1"/>
  <c r="Q26" i="1" s="1"/>
  <c r="P42" i="8"/>
  <c r="P25" i="1" s="1"/>
  <c r="P26" i="1" s="1"/>
  <c r="N42" i="8"/>
  <c r="M42" i="8"/>
  <c r="M25" i="1" s="1"/>
  <c r="M26" i="1" s="1"/>
  <c r="J42" i="8"/>
  <c r="J25" i="1" s="1"/>
  <c r="J26" i="1" s="1"/>
  <c r="G42" i="8"/>
  <c r="G25" i="1" s="1"/>
  <c r="G26" i="1" s="1"/>
  <c r="F42" i="8"/>
  <c r="F25" i="1" s="1"/>
  <c r="F26" i="1" s="1"/>
  <c r="H40" i="8"/>
  <c r="K40" i="8" s="1"/>
  <c r="L40" i="8" s="1"/>
  <c r="H39" i="8"/>
  <c r="K39" i="8" s="1"/>
  <c r="L39" i="8" s="1"/>
  <c r="H38" i="8"/>
  <c r="K38" i="8" s="1"/>
  <c r="L38" i="8" s="1"/>
  <c r="H30" i="8"/>
  <c r="K30" i="8" s="1"/>
  <c r="L30" i="8" s="1"/>
  <c r="K22" i="8"/>
  <c r="L22" i="8" s="1"/>
  <c r="A18" i="8"/>
  <c r="A19" i="8" s="1"/>
  <c r="A20" i="8" s="1"/>
  <c r="A21" i="8" s="1"/>
  <c r="A22" i="8" s="1"/>
  <c r="A23" i="8" s="1"/>
  <c r="A24" i="8" s="1"/>
  <c r="A25" i="8" s="1"/>
  <c r="A26" i="8" s="1"/>
  <c r="A27" i="8" s="1"/>
  <c r="A28" i="8" s="1"/>
  <c r="A29" i="8" s="1"/>
  <c r="A30" i="8" s="1"/>
  <c r="A31" i="8" s="1"/>
  <c r="A32" i="8" s="1"/>
  <c r="A33" i="8" s="1"/>
  <c r="A34" i="8" s="1"/>
  <c r="A35" i="8" s="1"/>
  <c r="A36" i="8" s="1"/>
  <c r="A37" i="8" s="1"/>
  <c r="A38" i="8" s="1"/>
  <c r="A39" i="8" s="1"/>
  <c r="A40" i="8" s="1"/>
  <c r="A41" i="8" s="1"/>
  <c r="K80" i="7"/>
  <c r="J80" i="7"/>
  <c r="I80" i="7"/>
  <c r="H80" i="7"/>
  <c r="G80" i="7"/>
  <c r="F80" i="7"/>
  <c r="E80" i="7"/>
  <c r="L79" i="7"/>
  <c r="H41" i="7" s="1"/>
  <c r="K41" i="7" s="1"/>
  <c r="L41" i="7" s="1"/>
  <c r="D79" i="7"/>
  <c r="C79" i="7"/>
  <c r="B79" i="7"/>
  <c r="L78" i="7"/>
  <c r="H40" i="7" s="1"/>
  <c r="K40" i="7" s="1"/>
  <c r="L40" i="7" s="1"/>
  <c r="D78" i="7"/>
  <c r="C78" i="7"/>
  <c r="B78" i="7"/>
  <c r="L77" i="7"/>
  <c r="H39" i="7" s="1"/>
  <c r="K39" i="7" s="1"/>
  <c r="L39" i="7" s="1"/>
  <c r="D77" i="7"/>
  <c r="C77" i="7"/>
  <c r="B77" i="7"/>
  <c r="L76" i="7"/>
  <c r="D76" i="7"/>
  <c r="C76" i="7"/>
  <c r="B76" i="7"/>
  <c r="L75" i="7"/>
  <c r="H37" i="7" s="1"/>
  <c r="K37" i="7" s="1"/>
  <c r="L37" i="7" s="1"/>
  <c r="D75" i="7"/>
  <c r="C75" i="7"/>
  <c r="B75" i="7"/>
  <c r="L74" i="7"/>
  <c r="H36" i="7" s="1"/>
  <c r="K36" i="7" s="1"/>
  <c r="L36" i="7" s="1"/>
  <c r="D74" i="7"/>
  <c r="C74" i="7"/>
  <c r="B74" i="7"/>
  <c r="L73" i="7"/>
  <c r="H35" i="7" s="1"/>
  <c r="K35" i="7" s="1"/>
  <c r="D73" i="7"/>
  <c r="C73" i="7"/>
  <c r="B73" i="7"/>
  <c r="L72" i="7"/>
  <c r="H34" i="7" s="1"/>
  <c r="K34" i="7" s="1"/>
  <c r="L34" i="7" s="1"/>
  <c r="D72" i="7"/>
  <c r="C72" i="7"/>
  <c r="B72" i="7"/>
  <c r="L71" i="7"/>
  <c r="D71" i="7"/>
  <c r="C71" i="7"/>
  <c r="B71" i="7"/>
  <c r="L70" i="7"/>
  <c r="D70" i="7"/>
  <c r="C70" i="7"/>
  <c r="B70" i="7"/>
  <c r="L69" i="7"/>
  <c r="H31" i="7" s="1"/>
  <c r="D69" i="7"/>
  <c r="C69" i="7"/>
  <c r="B69" i="7"/>
  <c r="L68" i="7"/>
  <c r="H30" i="7" s="1"/>
  <c r="K30" i="7" s="1"/>
  <c r="L30" i="7" s="1"/>
  <c r="D68" i="7"/>
  <c r="C68" i="7"/>
  <c r="B68" i="7"/>
  <c r="L67" i="7"/>
  <c r="H29" i="7" s="1"/>
  <c r="K29" i="7" s="1"/>
  <c r="L29" i="7" s="1"/>
  <c r="D67" i="7"/>
  <c r="C67" i="7"/>
  <c r="B67" i="7"/>
  <c r="L66" i="7"/>
  <c r="D66" i="7"/>
  <c r="C66" i="7"/>
  <c r="B66" i="7"/>
  <c r="L65" i="7"/>
  <c r="D65" i="7"/>
  <c r="C65" i="7"/>
  <c r="B65" i="7"/>
  <c r="L64" i="7"/>
  <c r="D64" i="7"/>
  <c r="C64" i="7"/>
  <c r="B64" i="7"/>
  <c r="L63" i="7"/>
  <c r="D63" i="7"/>
  <c r="C63" i="7"/>
  <c r="B63" i="7"/>
  <c r="L62" i="7"/>
  <c r="D62" i="7"/>
  <c r="C62" i="7"/>
  <c r="B62" i="7"/>
  <c r="L61" i="7"/>
  <c r="D61" i="7"/>
  <c r="C61" i="7"/>
  <c r="B61" i="7"/>
  <c r="L60" i="7"/>
  <c r="D60" i="7"/>
  <c r="C60" i="7"/>
  <c r="B60" i="7"/>
  <c r="L59" i="7"/>
  <c r="D59" i="7"/>
  <c r="C59" i="7"/>
  <c r="B59" i="7"/>
  <c r="L58" i="7"/>
  <c r="D58" i="7"/>
  <c r="C58" i="7"/>
  <c r="B58" i="7"/>
  <c r="L57" i="7"/>
  <c r="H19" i="7" s="1"/>
  <c r="K19" i="7" s="1"/>
  <c r="L19" i="7" s="1"/>
  <c r="D57" i="7"/>
  <c r="C57" i="7"/>
  <c r="B57" i="7"/>
  <c r="L56" i="7"/>
  <c r="H18" i="7" s="1"/>
  <c r="K18" i="7" s="1"/>
  <c r="D56" i="7"/>
  <c r="C56" i="7"/>
  <c r="B56" i="7"/>
  <c r="A56" i="7"/>
  <c r="A57" i="7" s="1"/>
  <c r="A58" i="7" s="1"/>
  <c r="A59" i="7" s="1"/>
  <c r="A60" i="7" s="1"/>
  <c r="A61" i="7" s="1"/>
  <c r="A62" i="7" s="1"/>
  <c r="A63" i="7" s="1"/>
  <c r="A64" i="7" s="1"/>
  <c r="A65" i="7" s="1"/>
  <c r="A66" i="7" s="1"/>
  <c r="A67" i="7" s="1"/>
  <c r="A68" i="7" s="1"/>
  <c r="A69" i="7" s="1"/>
  <c r="A70" i="7" s="1"/>
  <c r="A71" i="7" s="1"/>
  <c r="A72" i="7" s="1"/>
  <c r="L55" i="7"/>
  <c r="D55" i="7"/>
  <c r="C55" i="7"/>
  <c r="B55" i="7"/>
  <c r="R42" i="7"/>
  <c r="R21" i="1" s="1"/>
  <c r="Q42" i="7"/>
  <c r="Q21" i="1" s="1"/>
  <c r="P42" i="7"/>
  <c r="P21" i="1" s="1"/>
  <c r="N42" i="7"/>
  <c r="N21" i="1" s="1"/>
  <c r="M42" i="7"/>
  <c r="M21" i="1" s="1"/>
  <c r="J42" i="7"/>
  <c r="J21" i="1" s="1"/>
  <c r="G42" i="7"/>
  <c r="G21" i="1" s="1"/>
  <c r="F42" i="7"/>
  <c r="F21" i="1" s="1"/>
  <c r="H38" i="7"/>
  <c r="K38" i="7" s="1"/>
  <c r="L38" i="7" s="1"/>
  <c r="H33" i="7"/>
  <c r="K33" i="7" s="1"/>
  <c r="L33" i="7" s="1"/>
  <c r="H32" i="7"/>
  <c r="K32" i="7" s="1"/>
  <c r="L32" i="7" s="1"/>
  <c r="K31" i="7"/>
  <c r="L31" i="7" s="1"/>
  <c r="A18" i="7"/>
  <c r="A19" i="7" s="1"/>
  <c r="A20" i="7" s="1"/>
  <c r="A21" i="7" s="1"/>
  <c r="A22" i="7" s="1"/>
  <c r="A23" i="7" s="1"/>
  <c r="A24" i="7" s="1"/>
  <c r="A25" i="7" s="1"/>
  <c r="A26" i="7" s="1"/>
  <c r="A27" i="7" s="1"/>
  <c r="A28" i="7" s="1"/>
  <c r="A29" i="7" s="1"/>
  <c r="A30" i="7" s="1"/>
  <c r="A31" i="7" s="1"/>
  <c r="A32" i="7" s="1"/>
  <c r="A33" i="7" s="1"/>
  <c r="A34" i="7" s="1"/>
  <c r="A35" i="7" s="1"/>
  <c r="A36" i="7" s="1"/>
  <c r="A37" i="7" s="1"/>
  <c r="A38" i="7" s="1"/>
  <c r="A39" i="7" s="1"/>
  <c r="A40" i="7" s="1"/>
  <c r="A41" i="7" s="1"/>
  <c r="K80" i="6"/>
  <c r="J80" i="6"/>
  <c r="I80" i="6"/>
  <c r="H80" i="6"/>
  <c r="G80" i="6"/>
  <c r="F80" i="6"/>
  <c r="E80" i="6"/>
  <c r="L79" i="6"/>
  <c r="H41" i="6" s="1"/>
  <c r="K41" i="6" s="1"/>
  <c r="L41" i="6" s="1"/>
  <c r="D79" i="6"/>
  <c r="C79" i="6"/>
  <c r="B79" i="6"/>
  <c r="L78" i="6"/>
  <c r="H40" i="6" s="1"/>
  <c r="K40" i="6" s="1"/>
  <c r="L40" i="6" s="1"/>
  <c r="D78" i="6"/>
  <c r="C78" i="6"/>
  <c r="B78" i="6"/>
  <c r="L77" i="6"/>
  <c r="H39" i="6" s="1"/>
  <c r="K39" i="6" s="1"/>
  <c r="L39" i="6" s="1"/>
  <c r="D77" i="6"/>
  <c r="C77" i="6"/>
  <c r="B77" i="6"/>
  <c r="L76" i="6"/>
  <c r="H38" i="6" s="1"/>
  <c r="K38" i="6" s="1"/>
  <c r="L38" i="6" s="1"/>
  <c r="D76" i="6"/>
  <c r="C76" i="6"/>
  <c r="B76" i="6"/>
  <c r="L75" i="6"/>
  <c r="D75" i="6"/>
  <c r="C75" i="6"/>
  <c r="B75" i="6"/>
  <c r="L74" i="6"/>
  <c r="H36" i="6" s="1"/>
  <c r="K36" i="6" s="1"/>
  <c r="L36" i="6" s="1"/>
  <c r="D74" i="6"/>
  <c r="C74" i="6"/>
  <c r="B74" i="6"/>
  <c r="L73" i="6"/>
  <c r="H35" i="6" s="1"/>
  <c r="K35" i="6" s="1"/>
  <c r="L35" i="6" s="1"/>
  <c r="D73" i="6"/>
  <c r="C73" i="6"/>
  <c r="B73" i="6"/>
  <c r="L72" i="6"/>
  <c r="H34" i="6" s="1"/>
  <c r="K34" i="6" s="1"/>
  <c r="L34" i="6" s="1"/>
  <c r="D72" i="6"/>
  <c r="C72" i="6"/>
  <c r="B72" i="6"/>
  <c r="L71" i="6"/>
  <c r="H33" i="6" s="1"/>
  <c r="K33" i="6" s="1"/>
  <c r="L33" i="6" s="1"/>
  <c r="D71" i="6"/>
  <c r="C71" i="6"/>
  <c r="B71" i="6"/>
  <c r="L70" i="6"/>
  <c r="H32" i="6" s="1"/>
  <c r="K32" i="6" s="1"/>
  <c r="L32" i="6" s="1"/>
  <c r="D70" i="6"/>
  <c r="C70" i="6"/>
  <c r="B70" i="6"/>
  <c r="L69" i="6"/>
  <c r="H31" i="6" s="1"/>
  <c r="K31" i="6" s="1"/>
  <c r="L31" i="6" s="1"/>
  <c r="D69" i="6"/>
  <c r="C69" i="6"/>
  <c r="B69" i="6"/>
  <c r="L68" i="6"/>
  <c r="D68" i="6"/>
  <c r="C68" i="6"/>
  <c r="B68" i="6"/>
  <c r="L67" i="6"/>
  <c r="H29" i="6" s="1"/>
  <c r="K29" i="6" s="1"/>
  <c r="O29" i="6" s="1"/>
  <c r="D67" i="6"/>
  <c r="C67" i="6"/>
  <c r="B67" i="6"/>
  <c r="L66" i="6"/>
  <c r="H28" i="6" s="1"/>
  <c r="K28" i="6" s="1"/>
  <c r="L28" i="6" s="1"/>
  <c r="D66" i="6"/>
  <c r="C66" i="6"/>
  <c r="B66" i="6"/>
  <c r="L65" i="6"/>
  <c r="H27" i="6" s="1"/>
  <c r="K27" i="6" s="1"/>
  <c r="L27" i="6" s="1"/>
  <c r="D65" i="6"/>
  <c r="C65" i="6"/>
  <c r="B65" i="6"/>
  <c r="L64" i="6"/>
  <c r="D64" i="6"/>
  <c r="C64" i="6"/>
  <c r="B64" i="6"/>
  <c r="L63" i="6"/>
  <c r="D63" i="6"/>
  <c r="C63" i="6"/>
  <c r="B63" i="6"/>
  <c r="L62" i="6"/>
  <c r="D62" i="6"/>
  <c r="C62" i="6"/>
  <c r="B62" i="6"/>
  <c r="L61" i="6"/>
  <c r="H23" i="6" s="1"/>
  <c r="K23" i="6" s="1"/>
  <c r="D61" i="6"/>
  <c r="C61" i="6"/>
  <c r="B61" i="6"/>
  <c r="L60" i="6"/>
  <c r="H22" i="6" s="1"/>
  <c r="K22" i="6" s="1"/>
  <c r="D60" i="6"/>
  <c r="C60" i="6"/>
  <c r="B60" i="6"/>
  <c r="L59" i="6"/>
  <c r="H21" i="6" s="1"/>
  <c r="K21" i="6" s="1"/>
  <c r="D59" i="6"/>
  <c r="C59" i="6"/>
  <c r="B59" i="6"/>
  <c r="L58" i="6"/>
  <c r="H20" i="6" s="1"/>
  <c r="K20" i="6" s="1"/>
  <c r="D58" i="6"/>
  <c r="C58" i="6"/>
  <c r="B58" i="6"/>
  <c r="L57" i="6"/>
  <c r="H19" i="6" s="1"/>
  <c r="K19" i="6" s="1"/>
  <c r="D57" i="6"/>
  <c r="C57" i="6"/>
  <c r="B57" i="6"/>
  <c r="L56" i="6"/>
  <c r="H18" i="6" s="1"/>
  <c r="K18" i="6" s="1"/>
  <c r="D56" i="6"/>
  <c r="C56" i="6"/>
  <c r="B56" i="6"/>
  <c r="A56" i="6"/>
  <c r="A57" i="6" s="1"/>
  <c r="A58" i="6" s="1"/>
  <c r="A59" i="6" s="1"/>
  <c r="A60" i="6" s="1"/>
  <c r="A61" i="6" s="1"/>
  <c r="A62" i="6" s="1"/>
  <c r="A63" i="6" s="1"/>
  <c r="A64" i="6" s="1"/>
  <c r="A65" i="6" s="1"/>
  <c r="A66" i="6" s="1"/>
  <c r="A67" i="6" s="1"/>
  <c r="A68" i="6" s="1"/>
  <c r="A69" i="6" s="1"/>
  <c r="A70" i="6" s="1"/>
  <c r="A71" i="6" s="1"/>
  <c r="A72" i="6" s="1"/>
  <c r="L55" i="6"/>
  <c r="D55" i="6"/>
  <c r="C55" i="6"/>
  <c r="B55" i="6"/>
  <c r="R42" i="6"/>
  <c r="R20" i="1" s="1"/>
  <c r="Q42" i="6"/>
  <c r="Q20" i="1" s="1"/>
  <c r="P42" i="6"/>
  <c r="P20" i="1" s="1"/>
  <c r="N42" i="6"/>
  <c r="N20" i="1" s="1"/>
  <c r="M42" i="6"/>
  <c r="M20" i="1" s="1"/>
  <c r="J42" i="6"/>
  <c r="J20" i="1" s="1"/>
  <c r="G42" i="6"/>
  <c r="G20" i="1" s="1"/>
  <c r="F42" i="6"/>
  <c r="F20" i="1" s="1"/>
  <c r="O41" i="6"/>
  <c r="H37" i="6"/>
  <c r="K37" i="6" s="1"/>
  <c r="L37" i="6" s="1"/>
  <c r="H30" i="6"/>
  <c r="K30" i="6" s="1"/>
  <c r="L30" i="6" s="1"/>
  <c r="A18" i="6"/>
  <c r="A19" i="6" s="1"/>
  <c r="A20" i="6" s="1"/>
  <c r="A21" i="6" s="1"/>
  <c r="A22" i="6" s="1"/>
  <c r="A23" i="6" s="1"/>
  <c r="A24" i="6" s="1"/>
  <c r="A25" i="6" s="1"/>
  <c r="A26" i="6" s="1"/>
  <c r="A27" i="6" s="1"/>
  <c r="A28" i="6" s="1"/>
  <c r="A29" i="6" s="1"/>
  <c r="A30" i="6" s="1"/>
  <c r="A31" i="6" s="1"/>
  <c r="A32" i="6" s="1"/>
  <c r="A33" i="6" s="1"/>
  <c r="A34" i="6" s="1"/>
  <c r="A35" i="6" s="1"/>
  <c r="A36" i="6" s="1"/>
  <c r="A37" i="6" s="1"/>
  <c r="A38" i="6" s="1"/>
  <c r="A39" i="6" s="1"/>
  <c r="A40" i="6" s="1"/>
  <c r="A41" i="6" s="1"/>
  <c r="K80" i="5"/>
  <c r="J80" i="5"/>
  <c r="I80" i="5"/>
  <c r="H80" i="5"/>
  <c r="G80" i="5"/>
  <c r="F80" i="5"/>
  <c r="E80" i="5"/>
  <c r="L79" i="5"/>
  <c r="D79" i="5"/>
  <c r="C79" i="5"/>
  <c r="B79" i="5"/>
  <c r="L78" i="5"/>
  <c r="H40" i="5" s="1"/>
  <c r="K40" i="5" s="1"/>
  <c r="L40" i="5" s="1"/>
  <c r="D78" i="5"/>
  <c r="C78" i="5"/>
  <c r="B78" i="5"/>
  <c r="L77" i="5"/>
  <c r="H39" i="5" s="1"/>
  <c r="K39" i="5" s="1"/>
  <c r="L39" i="5" s="1"/>
  <c r="D77" i="5"/>
  <c r="C77" i="5"/>
  <c r="B77" i="5"/>
  <c r="L76" i="5"/>
  <c r="H38" i="5" s="1"/>
  <c r="K38" i="5" s="1"/>
  <c r="L38" i="5" s="1"/>
  <c r="D76" i="5"/>
  <c r="C76" i="5"/>
  <c r="B76" i="5"/>
  <c r="L75" i="5"/>
  <c r="H37" i="5" s="1"/>
  <c r="K37" i="5" s="1"/>
  <c r="L37" i="5" s="1"/>
  <c r="D75" i="5"/>
  <c r="C75" i="5"/>
  <c r="B75" i="5"/>
  <c r="L74" i="5"/>
  <c r="H36" i="5" s="1"/>
  <c r="K36" i="5" s="1"/>
  <c r="L36" i="5" s="1"/>
  <c r="D74" i="5"/>
  <c r="C74" i="5"/>
  <c r="B74" i="5"/>
  <c r="L73" i="5"/>
  <c r="D73" i="5"/>
  <c r="C73" i="5"/>
  <c r="B73" i="5"/>
  <c r="L72" i="5"/>
  <c r="H34" i="5" s="1"/>
  <c r="K34" i="5" s="1"/>
  <c r="L34" i="5" s="1"/>
  <c r="D72" i="5"/>
  <c r="C72" i="5"/>
  <c r="B72" i="5"/>
  <c r="L71" i="5"/>
  <c r="H33" i="5" s="1"/>
  <c r="K33" i="5" s="1"/>
  <c r="L33" i="5" s="1"/>
  <c r="D71" i="5"/>
  <c r="C71" i="5"/>
  <c r="B71" i="5"/>
  <c r="L70" i="5"/>
  <c r="H32" i="5" s="1"/>
  <c r="K32" i="5" s="1"/>
  <c r="L32" i="5" s="1"/>
  <c r="D70" i="5"/>
  <c r="C70" i="5"/>
  <c r="B70" i="5"/>
  <c r="L69" i="5"/>
  <c r="H31" i="5" s="1"/>
  <c r="K31" i="5" s="1"/>
  <c r="L31" i="5" s="1"/>
  <c r="D69" i="5"/>
  <c r="C69" i="5"/>
  <c r="B69" i="5"/>
  <c r="L68" i="5"/>
  <c r="H30" i="5" s="1"/>
  <c r="K30" i="5" s="1"/>
  <c r="L30" i="5" s="1"/>
  <c r="D68" i="5"/>
  <c r="C68" i="5"/>
  <c r="B68" i="5"/>
  <c r="H29" i="5"/>
  <c r="K29" i="5" s="1"/>
  <c r="L29" i="5" s="1"/>
  <c r="D67" i="5"/>
  <c r="C67" i="5"/>
  <c r="B67" i="5"/>
  <c r="D66" i="5"/>
  <c r="C66" i="5"/>
  <c r="B66" i="5"/>
  <c r="D65" i="5"/>
  <c r="C65" i="5"/>
  <c r="B65" i="5"/>
  <c r="H26" i="5"/>
  <c r="K26" i="5" s="1"/>
  <c r="L26" i="5" s="1"/>
  <c r="D64" i="5"/>
  <c r="C64" i="5"/>
  <c r="B64" i="5"/>
  <c r="D63" i="5"/>
  <c r="C63" i="5"/>
  <c r="B63" i="5"/>
  <c r="H24" i="5"/>
  <c r="K24" i="5" s="1"/>
  <c r="L24" i="5" s="1"/>
  <c r="D62" i="5"/>
  <c r="C62" i="5"/>
  <c r="B62" i="5"/>
  <c r="D61" i="5"/>
  <c r="C61" i="5"/>
  <c r="B61" i="5"/>
  <c r="D60" i="5"/>
  <c r="C60" i="5"/>
  <c r="B60" i="5"/>
  <c r="D59" i="5"/>
  <c r="C59" i="5"/>
  <c r="B59" i="5"/>
  <c r="D58" i="5"/>
  <c r="C58" i="5"/>
  <c r="B58" i="5"/>
  <c r="H19" i="5"/>
  <c r="K19" i="5" s="1"/>
  <c r="L19" i="5" s="1"/>
  <c r="D57" i="5"/>
  <c r="C57" i="5"/>
  <c r="B57" i="5"/>
  <c r="H18" i="5"/>
  <c r="D56" i="5"/>
  <c r="C56" i="5"/>
  <c r="B56" i="5"/>
  <c r="A56" i="5"/>
  <c r="A57" i="5" s="1"/>
  <c r="A58" i="5" s="1"/>
  <c r="A59" i="5" s="1"/>
  <c r="A60" i="5" s="1"/>
  <c r="A61" i="5" s="1"/>
  <c r="A62" i="5" s="1"/>
  <c r="A63" i="5" s="1"/>
  <c r="A64" i="5" s="1"/>
  <c r="A65" i="5" s="1"/>
  <c r="A66" i="5" s="1"/>
  <c r="A67" i="5" s="1"/>
  <c r="A68" i="5" s="1"/>
  <c r="A69" i="5" s="1"/>
  <c r="A70" i="5" s="1"/>
  <c r="A71" i="5" s="1"/>
  <c r="A72" i="5" s="1"/>
  <c r="D55" i="5"/>
  <c r="C55" i="5"/>
  <c r="B55" i="5"/>
  <c r="R42" i="5"/>
  <c r="R19" i="1" s="1"/>
  <c r="Q42" i="5"/>
  <c r="Q19" i="1" s="1"/>
  <c r="P42" i="5"/>
  <c r="N42" i="5"/>
  <c r="M42" i="5"/>
  <c r="M19" i="1" s="1"/>
  <c r="J42" i="5"/>
  <c r="G42" i="5"/>
  <c r="F42" i="5"/>
  <c r="F19" i="1" s="1"/>
  <c r="H41" i="5"/>
  <c r="K41" i="5" s="1"/>
  <c r="L41" i="5" s="1"/>
  <c r="H35" i="5"/>
  <c r="K35" i="5" s="1"/>
  <c r="L35" i="5" s="1"/>
  <c r="H28" i="5"/>
  <c r="K28" i="5" s="1"/>
  <c r="L28" i="5" s="1"/>
  <c r="H27" i="5"/>
  <c r="K27" i="5" s="1"/>
  <c r="L27" i="5" s="1"/>
  <c r="H25" i="5"/>
  <c r="K25" i="5" s="1"/>
  <c r="L25" i="5" s="1"/>
  <c r="H23" i="5"/>
  <c r="K23" i="5" s="1"/>
  <c r="L23" i="5" s="1"/>
  <c r="H22" i="5"/>
  <c r="K22" i="5" s="1"/>
  <c r="L22" i="5" s="1"/>
  <c r="H21" i="5"/>
  <c r="K21" i="5" s="1"/>
  <c r="L21" i="5" s="1"/>
  <c r="H20" i="5"/>
  <c r="K20" i="5" s="1"/>
  <c r="L20" i="5" s="1"/>
  <c r="K18" i="5"/>
  <c r="A18" i="5"/>
  <c r="A19" i="5" s="1"/>
  <c r="A20" i="5" s="1"/>
  <c r="A21" i="5" s="1"/>
  <c r="A22" i="5" s="1"/>
  <c r="A23" i="5" s="1"/>
  <c r="A24" i="5" s="1"/>
  <c r="A25" i="5" s="1"/>
  <c r="A26" i="5" s="1"/>
  <c r="A27" i="5" s="1"/>
  <c r="A28" i="5" s="1"/>
  <c r="A29" i="5" s="1"/>
  <c r="A30" i="5" s="1"/>
  <c r="A31" i="5" s="1"/>
  <c r="A32" i="5" s="1"/>
  <c r="A33" i="5" s="1"/>
  <c r="A34" i="5" s="1"/>
  <c r="A35" i="5" s="1"/>
  <c r="A36" i="5" s="1"/>
  <c r="A37" i="5" s="1"/>
  <c r="A38" i="5" s="1"/>
  <c r="A39" i="5" s="1"/>
  <c r="A40" i="5" s="1"/>
  <c r="A41" i="5" s="1"/>
  <c r="H17" i="5"/>
  <c r="K88" i="4"/>
  <c r="J88" i="4"/>
  <c r="I88" i="4"/>
  <c r="H88" i="4"/>
  <c r="G88" i="4"/>
  <c r="F88" i="4"/>
  <c r="E88" i="4"/>
  <c r="L87" i="4"/>
  <c r="H40" i="4" s="1"/>
  <c r="K40" i="4" s="1"/>
  <c r="L86" i="4"/>
  <c r="H39" i="4" s="1"/>
  <c r="C86" i="4"/>
  <c r="B86" i="4"/>
  <c r="L85" i="4"/>
  <c r="H38" i="4" s="1"/>
  <c r="K38" i="4" s="1"/>
  <c r="L38" i="4" s="1"/>
  <c r="C85" i="4"/>
  <c r="B85" i="4"/>
  <c r="L84" i="4"/>
  <c r="H37" i="4" s="1"/>
  <c r="K37" i="4" s="1"/>
  <c r="L37" i="4" s="1"/>
  <c r="C84" i="4"/>
  <c r="B84" i="4"/>
  <c r="L83" i="4"/>
  <c r="H36" i="4" s="1"/>
  <c r="K36" i="4" s="1"/>
  <c r="L36" i="4" s="1"/>
  <c r="C83" i="4"/>
  <c r="B83" i="4"/>
  <c r="L82" i="4"/>
  <c r="H35" i="4" s="1"/>
  <c r="K35" i="4" s="1"/>
  <c r="D82" i="4"/>
  <c r="C82" i="4"/>
  <c r="B82" i="4"/>
  <c r="L81" i="4"/>
  <c r="H34" i="4" s="1"/>
  <c r="D81" i="4"/>
  <c r="C81" i="4"/>
  <c r="B81" i="4"/>
  <c r="L80" i="4"/>
  <c r="H33" i="4" s="1"/>
  <c r="K33" i="4" s="1"/>
  <c r="L33" i="4" s="1"/>
  <c r="D80" i="4"/>
  <c r="C80" i="4"/>
  <c r="B80" i="4"/>
  <c r="L79" i="4"/>
  <c r="D79" i="4"/>
  <c r="C79" i="4"/>
  <c r="B79" i="4"/>
  <c r="L78" i="4"/>
  <c r="D78" i="4"/>
  <c r="L77" i="4"/>
  <c r="D77" i="4"/>
  <c r="C77" i="4"/>
  <c r="B77" i="4"/>
  <c r="L76" i="4"/>
  <c r="D76" i="4"/>
  <c r="C76" i="4"/>
  <c r="B76" i="4"/>
  <c r="L75" i="4"/>
  <c r="D75" i="4"/>
  <c r="C75" i="4"/>
  <c r="B75" i="4"/>
  <c r="L74" i="4"/>
  <c r="D74" i="4"/>
  <c r="C74" i="4"/>
  <c r="B74" i="4"/>
  <c r="L73" i="4"/>
  <c r="D73" i="4"/>
  <c r="C73" i="4"/>
  <c r="B73" i="4"/>
  <c r="L72" i="4"/>
  <c r="D72" i="4"/>
  <c r="C72" i="4"/>
  <c r="B72" i="4"/>
  <c r="L71" i="4"/>
  <c r="D71" i="4"/>
  <c r="C71" i="4"/>
  <c r="B71" i="4"/>
  <c r="L70" i="4"/>
  <c r="D70" i="4"/>
  <c r="C70" i="4"/>
  <c r="B70" i="4"/>
  <c r="L69" i="4"/>
  <c r="D69" i="4"/>
  <c r="C69" i="4"/>
  <c r="B69" i="4"/>
  <c r="L68" i="4"/>
  <c r="D68" i="4"/>
  <c r="C68" i="4"/>
  <c r="B68" i="4"/>
  <c r="L67" i="4"/>
  <c r="L66" i="4"/>
  <c r="H19" i="4" s="1"/>
  <c r="K19" i="4" s="1"/>
  <c r="D66" i="4"/>
  <c r="C66" i="4"/>
  <c r="B66" i="4"/>
  <c r="L65" i="4"/>
  <c r="H18" i="4" s="1"/>
  <c r="K18" i="4" s="1"/>
  <c r="D65" i="4"/>
  <c r="C65" i="4"/>
  <c r="B65" i="4"/>
  <c r="L64" i="4"/>
  <c r="D64" i="4"/>
  <c r="C64" i="4"/>
  <c r="B64" i="4"/>
  <c r="A64" i="4"/>
  <c r="A65" i="4" s="1"/>
  <c r="A66" i="4" s="1"/>
  <c r="A69" i="4" s="1"/>
  <c r="A70" i="4" s="1"/>
  <c r="A71" i="4" s="1"/>
  <c r="A72" i="4" s="1"/>
  <c r="L63" i="4"/>
  <c r="D63" i="4"/>
  <c r="C63" i="4"/>
  <c r="B63" i="4"/>
  <c r="R49" i="4"/>
  <c r="Q49" i="4"/>
  <c r="P49" i="4"/>
  <c r="N49" i="4"/>
  <c r="M49" i="4"/>
  <c r="J49" i="4"/>
  <c r="G49" i="4"/>
  <c r="F49" i="4"/>
  <c r="K39" i="4"/>
  <c r="L39" i="4" s="1"/>
  <c r="K34" i="4"/>
  <c r="L34" i="4" s="1"/>
  <c r="K83" i="3"/>
  <c r="J83" i="3"/>
  <c r="I83" i="3"/>
  <c r="H83" i="3"/>
  <c r="G83" i="3"/>
  <c r="F83" i="3"/>
  <c r="E83" i="3"/>
  <c r="B80" i="3"/>
  <c r="B78" i="3"/>
  <c r="B76" i="3"/>
  <c r="B75" i="3"/>
  <c r="B74" i="3"/>
  <c r="B72" i="3"/>
  <c r="B71" i="3"/>
  <c r="B70" i="3"/>
  <c r="B69" i="3"/>
  <c r="B68" i="3"/>
  <c r="B67" i="3"/>
  <c r="B66" i="3"/>
  <c r="L65" i="3"/>
  <c r="B65" i="3"/>
  <c r="L64" i="3"/>
  <c r="B64" i="3"/>
  <c r="L63" i="3"/>
  <c r="B63" i="3"/>
  <c r="L62" i="3"/>
  <c r="B62" i="3"/>
  <c r="L61" i="3"/>
  <c r="B61" i="3"/>
  <c r="L60" i="3"/>
  <c r="B60" i="3"/>
  <c r="L59" i="3"/>
  <c r="B59" i="3"/>
  <c r="L58" i="3"/>
  <c r="B58" i="3"/>
  <c r="A58" i="3"/>
  <c r="A59" i="3" s="1"/>
  <c r="A60" i="3" s="1"/>
  <c r="L57" i="3"/>
  <c r="B57" i="3"/>
  <c r="R44" i="3"/>
  <c r="Q44" i="3"/>
  <c r="P44" i="3"/>
  <c r="N44" i="3"/>
  <c r="M44" i="3"/>
  <c r="J44" i="3"/>
  <c r="G44" i="3"/>
  <c r="F44" i="3"/>
  <c r="A18" i="3"/>
  <c r="A19" i="3" s="1"/>
  <c r="A20" i="3" s="1"/>
  <c r="A21" i="3" s="1"/>
  <c r="A22" i="3" s="1"/>
  <c r="A25" i="3" s="1"/>
  <c r="A26" i="3" s="1"/>
  <c r="A27" i="3" s="1"/>
  <c r="A28" i="3" s="1"/>
  <c r="A29" i="3" s="1"/>
  <c r="A30" i="3" s="1"/>
  <c r="A31" i="3" s="1"/>
  <c r="A32" i="3" s="1"/>
  <c r="A35" i="3" s="1"/>
  <c r="A36" i="3" s="1"/>
  <c r="A37" i="3" s="1"/>
  <c r="A38" i="3" s="1"/>
  <c r="A39" i="3" s="1"/>
  <c r="A40" i="3" s="1"/>
  <c r="K89" i="2"/>
  <c r="J89" i="2"/>
  <c r="I89" i="2"/>
  <c r="H89" i="2"/>
  <c r="G89" i="2"/>
  <c r="F89" i="2"/>
  <c r="E89" i="2"/>
  <c r="L87" i="2"/>
  <c r="B87" i="2"/>
  <c r="L86" i="2"/>
  <c r="B86" i="2"/>
  <c r="L85" i="2"/>
  <c r="B85" i="2"/>
  <c r="L84" i="2"/>
  <c r="B84" i="2"/>
  <c r="L83" i="2"/>
  <c r="B83" i="2"/>
  <c r="L82" i="2"/>
  <c r="H40" i="2" s="1"/>
  <c r="K40" i="2" s="1"/>
  <c r="B82" i="2"/>
  <c r="L81" i="2"/>
  <c r="H39" i="2" s="1"/>
  <c r="K39" i="2" s="1"/>
  <c r="L80" i="2"/>
  <c r="B80" i="2"/>
  <c r="L78" i="2"/>
  <c r="H37" i="2" s="1"/>
  <c r="K37" i="2" s="1"/>
  <c r="B78" i="2"/>
  <c r="L77" i="2"/>
  <c r="B77" i="2"/>
  <c r="L76" i="2"/>
  <c r="H36" i="2" s="1"/>
  <c r="K36" i="2" s="1"/>
  <c r="B76" i="2"/>
  <c r="L75" i="2"/>
  <c r="H33" i="2" s="1"/>
  <c r="K33" i="2" s="1"/>
  <c r="B75" i="2"/>
  <c r="L74" i="2"/>
  <c r="B74" i="2"/>
  <c r="L70" i="2"/>
  <c r="D70" i="2"/>
  <c r="C70" i="2"/>
  <c r="B70" i="2"/>
  <c r="L69" i="2"/>
  <c r="H27" i="2" s="1"/>
  <c r="K27" i="2" s="1"/>
  <c r="D69" i="2"/>
  <c r="C69" i="2"/>
  <c r="B69" i="2"/>
  <c r="L67" i="2"/>
  <c r="D67" i="2"/>
  <c r="C67" i="2"/>
  <c r="B67" i="2"/>
  <c r="L66" i="2"/>
  <c r="H24" i="2" s="1"/>
  <c r="K24" i="2" s="1"/>
  <c r="D66" i="2"/>
  <c r="C66" i="2"/>
  <c r="B66" i="2"/>
  <c r="L65" i="2"/>
  <c r="H23" i="2" s="1"/>
  <c r="K23" i="2" s="1"/>
  <c r="L23" i="2" s="1"/>
  <c r="D65" i="2"/>
  <c r="C65" i="2"/>
  <c r="B65" i="2"/>
  <c r="L64" i="2"/>
  <c r="H22" i="2" s="1"/>
  <c r="K22" i="2" s="1"/>
  <c r="L22" i="2" s="1"/>
  <c r="D64" i="2"/>
  <c r="C64" i="2"/>
  <c r="B64" i="2"/>
  <c r="L63" i="2"/>
  <c r="H21" i="2" s="1"/>
  <c r="K21" i="2" s="1"/>
  <c r="L21" i="2" s="1"/>
  <c r="D63" i="2"/>
  <c r="C63" i="2"/>
  <c r="B63" i="2"/>
  <c r="L62" i="2"/>
  <c r="H20" i="2" s="1"/>
  <c r="K20" i="2" s="1"/>
  <c r="L20" i="2" s="1"/>
  <c r="D62" i="2"/>
  <c r="C62" i="2"/>
  <c r="B62" i="2"/>
  <c r="L61" i="2"/>
  <c r="H19" i="2" s="1"/>
  <c r="K19" i="2" s="1"/>
  <c r="L19" i="2" s="1"/>
  <c r="D61" i="2"/>
  <c r="C61" i="2"/>
  <c r="B61" i="2"/>
  <c r="L60" i="2"/>
  <c r="H18" i="2" s="1"/>
  <c r="K18" i="2" s="1"/>
  <c r="L18" i="2" s="1"/>
  <c r="D60" i="2"/>
  <c r="C60" i="2"/>
  <c r="B60" i="2"/>
  <c r="A60" i="2"/>
  <c r="A61" i="2" s="1"/>
  <c r="A62" i="2" s="1"/>
  <c r="A63" i="2" s="1"/>
  <c r="A64" i="2" s="1"/>
  <c r="A65" i="2" s="1"/>
  <c r="A66" i="2" s="1"/>
  <c r="A67" i="2" s="1"/>
  <c r="A68" i="2" s="1"/>
  <c r="A69" i="2" s="1"/>
  <c r="L59" i="2"/>
  <c r="D59" i="2"/>
  <c r="C59" i="2"/>
  <c r="B59" i="2"/>
  <c r="R46" i="2"/>
  <c r="Q46" i="2"/>
  <c r="P46" i="2"/>
  <c r="N46" i="2"/>
  <c r="M46" i="2"/>
  <c r="J46" i="2"/>
  <c r="J18" i="1" s="1"/>
  <c r="G46" i="2"/>
  <c r="G18" i="1" s="1"/>
  <c r="F46" i="2"/>
  <c r="A18" i="2"/>
  <c r="A19" i="2" s="1"/>
  <c r="A20" i="2" s="1"/>
  <c r="A21" i="2" s="1"/>
  <c r="A22" i="2" s="1"/>
  <c r="A23" i="2" s="1"/>
  <c r="A24" i="2" s="1"/>
  <c r="N25" i="1"/>
  <c r="N26" i="1" s="1"/>
  <c r="P19" i="1"/>
  <c r="N19" i="1"/>
  <c r="J19" i="1"/>
  <c r="G19" i="1"/>
  <c r="A18" i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L37" i="2" l="1"/>
  <c r="O37" i="2"/>
  <c r="A70" i="2"/>
  <c r="A71" i="2" s="1"/>
  <c r="A72" i="2" s="1"/>
  <c r="A73" i="2" s="1"/>
  <c r="A74" i="2" s="1"/>
  <c r="A75" i="2" s="1"/>
  <c r="A76" i="2" s="1"/>
  <c r="A77" i="2" s="1"/>
  <c r="A78" i="2" s="1"/>
  <c r="H32" i="2"/>
  <c r="K32" i="2" s="1"/>
  <c r="H34" i="2"/>
  <c r="K34" i="2" s="1"/>
  <c r="L33" i="2"/>
  <c r="S33" i="2" s="1"/>
  <c r="T33" i="2" s="1"/>
  <c r="O33" i="2"/>
  <c r="O39" i="2"/>
  <c r="L39" i="2"/>
  <c r="O40" i="2"/>
  <c r="L40" i="2"/>
  <c r="S40" i="2" s="1"/>
  <c r="T40" i="2" s="1"/>
  <c r="L27" i="2"/>
  <c r="O27" i="2"/>
  <c r="L36" i="2"/>
  <c r="S36" i="2" s="1"/>
  <c r="T36" i="2" s="1"/>
  <c r="O36" i="2"/>
  <c r="L24" i="2"/>
  <c r="O24" i="2"/>
  <c r="H19" i="3"/>
  <c r="K19" i="3" s="1"/>
  <c r="H17" i="3"/>
  <c r="K17" i="3" s="1"/>
  <c r="H20" i="3"/>
  <c r="K20" i="3" s="1"/>
  <c r="H18" i="3"/>
  <c r="K18" i="3" s="1"/>
  <c r="O19" i="4"/>
  <c r="S19" i="4" s="1"/>
  <c r="T19" i="4" s="1"/>
  <c r="O18" i="4"/>
  <c r="S18" i="4"/>
  <c r="T18" i="4"/>
  <c r="A61" i="3"/>
  <c r="A62" i="3" s="1"/>
  <c r="A63" i="3" s="1"/>
  <c r="A64" i="3" s="1"/>
  <c r="A65" i="3" s="1"/>
  <c r="A66" i="3" s="1"/>
  <c r="A67" i="3" s="1"/>
  <c r="A68" i="3" s="1"/>
  <c r="A69" i="3" s="1"/>
  <c r="A70" i="3" s="1"/>
  <c r="A71" i="3" s="1"/>
  <c r="A72" i="3" s="1"/>
  <c r="A73" i="3" s="1"/>
  <c r="A74" i="3" s="1"/>
  <c r="A75" i="3" s="1"/>
  <c r="A76" i="3" s="1"/>
  <c r="A77" i="3" s="1"/>
  <c r="A78" i="3" s="1"/>
  <c r="A79" i="3" s="1"/>
  <c r="A80" i="3" s="1"/>
  <c r="A25" i="2"/>
  <c r="A27" i="2"/>
  <c r="P50" i="4"/>
  <c r="P18" i="1" s="1"/>
  <c r="P22" i="1" s="1"/>
  <c r="P37" i="1" s="1"/>
  <c r="N50" i="4"/>
  <c r="Q50" i="4"/>
  <c r="Q18" i="1" s="1"/>
  <c r="Q22" i="1" s="1"/>
  <c r="Q37" i="1" s="1"/>
  <c r="R50" i="4"/>
  <c r="R18" i="1" s="1"/>
  <c r="R22" i="1" s="1"/>
  <c r="R37" i="1" s="1"/>
  <c r="L35" i="7"/>
  <c r="O35" i="7"/>
  <c r="O35" i="4"/>
  <c r="L35" i="4"/>
  <c r="S35" i="4" s="1"/>
  <c r="T35" i="4" s="1"/>
  <c r="O29" i="7"/>
  <c r="O36" i="6"/>
  <c r="S36" i="6" s="1"/>
  <c r="T36" i="6" s="1"/>
  <c r="F50" i="4"/>
  <c r="F18" i="1" s="1"/>
  <c r="F22" i="1" s="1"/>
  <c r="F37" i="1" s="1"/>
  <c r="L40" i="4"/>
  <c r="O40" i="4"/>
  <c r="L29" i="6"/>
  <c r="S29" i="6" s="1"/>
  <c r="T29" i="6" s="1"/>
  <c r="N18" i="1"/>
  <c r="N22" i="1" s="1"/>
  <c r="N37" i="1" s="1"/>
  <c r="O33" i="6"/>
  <c r="S33" i="6" s="1"/>
  <c r="T33" i="6" s="1"/>
  <c r="M50" i="4"/>
  <c r="M18" i="1" s="1"/>
  <c r="M22" i="1" s="1"/>
  <c r="M37" i="1" s="1"/>
  <c r="O36" i="8"/>
  <c r="S36" i="8" s="1"/>
  <c r="T36" i="8" s="1"/>
  <c r="O33" i="4"/>
  <c r="S33" i="4" s="1"/>
  <c r="T33" i="4" s="1"/>
  <c r="G50" i="4"/>
  <c r="O21" i="6"/>
  <c r="S21" i="6" s="1"/>
  <c r="T21" i="6" s="1"/>
  <c r="O37" i="8"/>
  <c r="S37" i="8" s="1"/>
  <c r="T37" i="8" s="1"/>
  <c r="O28" i="8"/>
  <c r="O23" i="6"/>
  <c r="S23" i="6" s="1"/>
  <c r="T23" i="6" s="1"/>
  <c r="O40" i="5"/>
  <c r="O21" i="8"/>
  <c r="S21" i="8" s="1"/>
  <c r="T21" i="8" s="1"/>
  <c r="O32" i="5"/>
  <c r="O38" i="5"/>
  <c r="S38" i="5" s="1"/>
  <c r="T38" i="5" s="1"/>
  <c r="O28" i="6"/>
  <c r="O31" i="7"/>
  <c r="S31" i="7" s="1"/>
  <c r="T31" i="7" s="1"/>
  <c r="O40" i="8"/>
  <c r="S40" i="8" s="1"/>
  <c r="T40" i="8" s="1"/>
  <c r="O31" i="5"/>
  <c r="O35" i="5"/>
  <c r="S35" i="5" s="1"/>
  <c r="T35" i="5" s="1"/>
  <c r="O36" i="5"/>
  <c r="S36" i="5" s="1"/>
  <c r="T36" i="5" s="1"/>
  <c r="O19" i="7"/>
  <c r="S19" i="7" s="1"/>
  <c r="T19" i="7" s="1"/>
  <c r="S35" i="7"/>
  <c r="T35" i="7" s="1"/>
  <c r="O22" i="8"/>
  <c r="S22" i="8" s="1"/>
  <c r="T22" i="8" s="1"/>
  <c r="O33" i="5"/>
  <c r="O40" i="7"/>
  <c r="S40" i="7" s="1"/>
  <c r="T40" i="7" s="1"/>
  <c r="O25" i="5"/>
  <c r="S25" i="5" s="1"/>
  <c r="T25" i="5" s="1"/>
  <c r="O26" i="5"/>
  <c r="S26" i="5"/>
  <c r="T26" i="5" s="1"/>
  <c r="O28" i="5"/>
  <c r="O18" i="5"/>
  <c r="O19" i="5"/>
  <c r="S19" i="5" s="1"/>
  <c r="T19" i="5" s="1"/>
  <c r="O23" i="5"/>
  <c r="S23" i="5" s="1"/>
  <c r="T23" i="5" s="1"/>
  <c r="L89" i="2"/>
  <c r="H17" i="2"/>
  <c r="K17" i="2" s="1"/>
  <c r="L17" i="2" s="1"/>
  <c r="J22" i="1"/>
  <c r="J37" i="1" s="1"/>
  <c r="O21" i="2"/>
  <c r="S21" i="2" s="1"/>
  <c r="T21" i="2" s="1"/>
  <c r="O18" i="6"/>
  <c r="S18" i="6" s="1"/>
  <c r="T18" i="6" s="1"/>
  <c r="O19" i="6"/>
  <c r="O33" i="7"/>
  <c r="O23" i="2"/>
  <c r="O37" i="4"/>
  <c r="O35" i="6"/>
  <c r="O22" i="2"/>
  <c r="O39" i="8"/>
  <c r="G22" i="1"/>
  <c r="G37" i="1" s="1"/>
  <c r="O30" i="5"/>
  <c r="S30" i="5" s="1"/>
  <c r="T30" i="5" s="1"/>
  <c r="O31" i="6"/>
  <c r="O30" i="7"/>
  <c r="O39" i="7"/>
  <c r="O32" i="6"/>
  <c r="S32" i="6" s="1"/>
  <c r="T32" i="6" s="1"/>
  <c r="O37" i="7"/>
  <c r="O23" i="8"/>
  <c r="O35" i="8"/>
  <c r="S35" i="8"/>
  <c r="T35" i="8" s="1"/>
  <c r="O38" i="7"/>
  <c r="O26" i="8"/>
  <c r="S26" i="8"/>
  <c r="T26" i="8" s="1"/>
  <c r="O38" i="8"/>
  <c r="O20" i="2"/>
  <c r="S33" i="5"/>
  <c r="T33" i="5" s="1"/>
  <c r="O29" i="5"/>
  <c r="O31" i="8"/>
  <c r="S31" i="8" s="1"/>
  <c r="T31" i="8" s="1"/>
  <c r="O18" i="2"/>
  <c r="S18" i="2" s="1"/>
  <c r="T18" i="2" s="1"/>
  <c r="J50" i="4"/>
  <c r="O37" i="5"/>
  <c r="S37" i="5" s="1"/>
  <c r="T37" i="5" s="1"/>
  <c r="O41" i="5"/>
  <c r="S41" i="5"/>
  <c r="T41" i="5" s="1"/>
  <c r="O27" i="6"/>
  <c r="S27" i="6" s="1"/>
  <c r="T27" i="6" s="1"/>
  <c r="S29" i="7"/>
  <c r="T29" i="7" s="1"/>
  <c r="O38" i="4"/>
  <c r="S38" i="4" s="1"/>
  <c r="T38" i="4" s="1"/>
  <c r="O27" i="5"/>
  <c r="O24" i="5"/>
  <c r="O39" i="6"/>
  <c r="O34" i="7"/>
  <c r="S34" i="7"/>
  <c r="T34" i="7" s="1"/>
  <c r="S25" i="8"/>
  <c r="T25" i="8" s="1"/>
  <c r="O32" i="8"/>
  <c r="S32" i="8" s="1"/>
  <c r="T32" i="8" s="1"/>
  <c r="O41" i="7"/>
  <c r="O25" i="8"/>
  <c r="O34" i="5"/>
  <c r="O29" i="8"/>
  <c r="O19" i="2"/>
  <c r="L83" i="3"/>
  <c r="O39" i="4"/>
  <c r="S39" i="4" s="1"/>
  <c r="T39" i="4" s="1"/>
  <c r="L88" i="4"/>
  <c r="H41" i="4" s="1"/>
  <c r="K41" i="4" s="1"/>
  <c r="K49" i="4" s="1"/>
  <c r="O20" i="5"/>
  <c r="S20" i="5" s="1"/>
  <c r="T20" i="5" s="1"/>
  <c r="O40" i="6"/>
  <c r="S40" i="6" s="1"/>
  <c r="T40" i="6" s="1"/>
  <c r="K17" i="5"/>
  <c r="H42" i="5"/>
  <c r="H19" i="1" s="1"/>
  <c r="K19" i="1" s="1"/>
  <c r="O33" i="8"/>
  <c r="S33" i="8" s="1"/>
  <c r="T33" i="8" s="1"/>
  <c r="O21" i="5"/>
  <c r="S21" i="5" s="1"/>
  <c r="T21" i="5" s="1"/>
  <c r="O36" i="7"/>
  <c r="O30" i="8"/>
  <c r="S30" i="8" s="1"/>
  <c r="T30" i="8" s="1"/>
  <c r="O39" i="5"/>
  <c r="S39" i="5" s="1"/>
  <c r="T39" i="5" s="1"/>
  <c r="O22" i="6"/>
  <c r="S22" i="6"/>
  <c r="T22" i="6" s="1"/>
  <c r="O38" i="6"/>
  <c r="S41" i="6"/>
  <c r="T41" i="6" s="1"/>
  <c r="O18" i="7"/>
  <c r="O32" i="7"/>
  <c r="O24" i="8"/>
  <c r="S32" i="5"/>
  <c r="T32" i="5" s="1"/>
  <c r="S40" i="5"/>
  <c r="T40" i="5"/>
  <c r="O27" i="8"/>
  <c r="O41" i="8"/>
  <c r="S41" i="8" s="1"/>
  <c r="T41" i="8" s="1"/>
  <c r="O22" i="5"/>
  <c r="O30" i="6"/>
  <c r="S30" i="6" s="1"/>
  <c r="T30" i="6" s="1"/>
  <c r="O34" i="6"/>
  <c r="S34" i="6"/>
  <c r="T34" i="6" s="1"/>
  <c r="O37" i="6"/>
  <c r="S37" i="6" s="1"/>
  <c r="T37" i="6" s="1"/>
  <c r="O20" i="8"/>
  <c r="O34" i="8"/>
  <c r="S34" i="8"/>
  <c r="T34" i="8" s="1"/>
  <c r="O34" i="4"/>
  <c r="S34" i="4" s="1"/>
  <c r="T34" i="4" s="1"/>
  <c r="L80" i="5"/>
  <c r="L80" i="6"/>
  <c r="H17" i="6"/>
  <c r="O36" i="4"/>
  <c r="S36" i="4" s="1"/>
  <c r="T36" i="4" s="1"/>
  <c r="O20" i="6"/>
  <c r="S20" i="6" s="1"/>
  <c r="T20" i="6" s="1"/>
  <c r="L80" i="8"/>
  <c r="L80" i="7"/>
  <c r="H17" i="7"/>
  <c r="H17" i="8"/>
  <c r="L34" i="2" l="1"/>
  <c r="O34" i="2"/>
  <c r="L32" i="2"/>
  <c r="O32" i="2"/>
  <c r="S24" i="2"/>
  <c r="T24" i="2" s="1"/>
  <c r="S27" i="2"/>
  <c r="T27" i="2" s="1"/>
  <c r="S37" i="2"/>
  <c r="T37" i="2" s="1"/>
  <c r="L18" i="3"/>
  <c r="O18" i="3"/>
  <c r="L19" i="3"/>
  <c r="O19" i="3"/>
  <c r="L20" i="3"/>
  <c r="O20" i="3"/>
  <c r="L17" i="3"/>
  <c r="O17" i="3"/>
  <c r="K46" i="2"/>
  <c r="L41" i="4"/>
  <c r="O41" i="4"/>
  <c r="S41" i="4" s="1"/>
  <c r="T41" i="4" s="1"/>
  <c r="H49" i="4"/>
  <c r="S40" i="4"/>
  <c r="T40" i="4" s="1"/>
  <c r="S28" i="6"/>
  <c r="T28" i="6" s="1"/>
  <c r="S28" i="8"/>
  <c r="T28" i="8" s="1"/>
  <c r="L42" i="5"/>
  <c r="S31" i="5"/>
  <c r="T31" i="5" s="1"/>
  <c r="S18" i="5"/>
  <c r="T18" i="5" s="1"/>
  <c r="S28" i="5"/>
  <c r="T28" i="5" s="1"/>
  <c r="O17" i="2"/>
  <c r="O46" i="2" s="1"/>
  <c r="S20" i="2"/>
  <c r="T20" i="2" s="1"/>
  <c r="H46" i="2"/>
  <c r="H18" i="1" s="1"/>
  <c r="S24" i="8"/>
  <c r="T24" i="8" s="1"/>
  <c r="K17" i="8"/>
  <c r="H42" i="8"/>
  <c r="H25" i="1" s="1"/>
  <c r="H26" i="1" s="1"/>
  <c r="K17" i="7"/>
  <c r="H42" i="7"/>
  <c r="H21" i="1" s="1"/>
  <c r="K21" i="1" s="1"/>
  <c r="S22" i="5"/>
  <c r="T22" i="5" s="1"/>
  <c r="S39" i="8"/>
  <c r="T39" i="8" s="1"/>
  <c r="S22" i="2"/>
  <c r="T22" i="2" s="1"/>
  <c r="S34" i="5"/>
  <c r="T34" i="5" s="1"/>
  <c r="S38" i="8"/>
  <c r="T38" i="8" s="1"/>
  <c r="S31" i="6"/>
  <c r="T31" i="6" s="1"/>
  <c r="S37" i="4"/>
  <c r="T37" i="4" s="1"/>
  <c r="S33" i="7"/>
  <c r="T33" i="7" s="1"/>
  <c r="K44" i="3"/>
  <c r="S19" i="6"/>
  <c r="T19" i="6" s="1"/>
  <c r="S36" i="7"/>
  <c r="T36" i="7" s="1"/>
  <c r="L46" i="2"/>
  <c r="K17" i="6"/>
  <c r="H42" i="6"/>
  <c r="H20" i="1" s="1"/>
  <c r="K20" i="1" s="1"/>
  <c r="S35" i="6"/>
  <c r="T35" i="6" s="1"/>
  <c r="S18" i="7"/>
  <c r="T18" i="7" s="1"/>
  <c r="L42" i="7"/>
  <c r="L21" i="1" s="1"/>
  <c r="S19" i="2"/>
  <c r="T19" i="2" s="1"/>
  <c r="S27" i="8"/>
  <c r="T27" i="8" s="1"/>
  <c r="S39" i="6"/>
  <c r="T39" i="6" s="1"/>
  <c r="S32" i="7"/>
  <c r="T32" i="7" s="1"/>
  <c r="O17" i="5"/>
  <c r="O42" i="5" s="1"/>
  <c r="O19" i="1" s="1"/>
  <c r="K42" i="5"/>
  <c r="S39" i="7"/>
  <c r="T39" i="7" s="1"/>
  <c r="S29" i="8"/>
  <c r="T29" i="8" s="1"/>
  <c r="S41" i="7"/>
  <c r="T41" i="7" s="1"/>
  <c r="S24" i="5"/>
  <c r="T24" i="5" s="1"/>
  <c r="S38" i="7"/>
  <c r="T38" i="7" s="1"/>
  <c r="S23" i="8"/>
  <c r="T23" i="8" s="1"/>
  <c r="S30" i="7"/>
  <c r="T30" i="7" s="1"/>
  <c r="S38" i="6"/>
  <c r="T38" i="6" s="1"/>
  <c r="L49" i="4"/>
  <c r="S29" i="5"/>
  <c r="T29" i="5" s="1"/>
  <c r="O49" i="4"/>
  <c r="S23" i="2"/>
  <c r="T23" i="2" s="1"/>
  <c r="S20" i="8"/>
  <c r="T20" i="8" s="1"/>
  <c r="S27" i="5"/>
  <c r="T27" i="5" s="1"/>
  <c r="S37" i="7"/>
  <c r="T37" i="7" s="1"/>
  <c r="S32" i="2" l="1"/>
  <c r="T32" i="2" s="1"/>
  <c r="S34" i="2"/>
  <c r="T34" i="2" s="1"/>
  <c r="S17" i="3"/>
  <c r="T17" i="3" s="1"/>
  <c r="S20" i="3"/>
  <c r="T20" i="3" s="1"/>
  <c r="S19" i="3"/>
  <c r="T19" i="3" s="1"/>
  <c r="S18" i="3"/>
  <c r="T18" i="3" s="1"/>
  <c r="K50" i="4"/>
  <c r="H44" i="3"/>
  <c r="H50" i="4" s="1"/>
  <c r="S17" i="2"/>
  <c r="S49" i="4"/>
  <c r="O44" i="3"/>
  <c r="T49" i="4"/>
  <c r="K42" i="7"/>
  <c r="O17" i="7"/>
  <c r="H22" i="1"/>
  <c r="H37" i="1" s="1"/>
  <c r="K18" i="1"/>
  <c r="K42" i="8"/>
  <c r="K25" i="1" s="1"/>
  <c r="K26" i="1" s="1"/>
  <c r="O17" i="8"/>
  <c r="O42" i="8" s="1"/>
  <c r="O25" i="1" s="1"/>
  <c r="O26" i="1" s="1"/>
  <c r="L44" i="3"/>
  <c r="L19" i="1"/>
  <c r="S19" i="1" s="1"/>
  <c r="T19" i="1" s="1"/>
  <c r="S17" i="5"/>
  <c r="K42" i="6"/>
  <c r="O17" i="6"/>
  <c r="O42" i="6" s="1"/>
  <c r="O20" i="1" s="1"/>
  <c r="S46" i="2" l="1"/>
  <c r="T17" i="2"/>
  <c r="T46" i="2" s="1"/>
  <c r="L50" i="4"/>
  <c r="L18" i="1" s="1"/>
  <c r="O50" i="4"/>
  <c r="O18" i="1" s="1"/>
  <c r="O42" i="7"/>
  <c r="O21" i="1" s="1"/>
  <c r="S21" i="1" s="1"/>
  <c r="T21" i="1" s="1"/>
  <c r="S17" i="7"/>
  <c r="T44" i="3"/>
  <c r="L42" i="6"/>
  <c r="L20" i="1" s="1"/>
  <c r="S20" i="1" s="1"/>
  <c r="T20" i="1" s="1"/>
  <c r="S17" i="6"/>
  <c r="S42" i="5"/>
  <c r="T17" i="5"/>
  <c r="T42" i="5" s="1"/>
  <c r="L42" i="8"/>
  <c r="L25" i="1" s="1"/>
  <c r="L26" i="1" s="1"/>
  <c r="S17" i="8"/>
  <c r="K22" i="1"/>
  <c r="K37" i="1" s="1"/>
  <c r="T50" i="4" l="1"/>
  <c r="S44" i="3"/>
  <c r="S50" i="4" s="1"/>
  <c r="S18" i="1"/>
  <c r="T18" i="1" s="1"/>
  <c r="T22" i="1" s="1"/>
  <c r="S42" i="6"/>
  <c r="T17" i="6"/>
  <c r="T42" i="6" s="1"/>
  <c r="S42" i="8"/>
  <c r="S25" i="1" s="1"/>
  <c r="S26" i="1" s="1"/>
  <c r="T17" i="8"/>
  <c r="T42" i="8" s="1"/>
  <c r="T25" i="1" s="1"/>
  <c r="T26" i="1" s="1"/>
  <c r="O22" i="1"/>
  <c r="O37" i="1" s="1"/>
  <c r="S42" i="7"/>
  <c r="T17" i="7"/>
  <c r="T42" i="7" s="1"/>
  <c r="L22" i="1"/>
  <c r="L37" i="1" s="1"/>
  <c r="S22" i="1" l="1"/>
  <c r="S37" i="1" s="1"/>
  <c r="T37" i="1"/>
</calcChain>
</file>

<file path=xl/sharedStrings.xml><?xml version="1.0" encoding="utf-8"?>
<sst xmlns="http://schemas.openxmlformats.org/spreadsheetml/2006/main" count="1712" uniqueCount="230">
  <si>
    <t xml:space="preserve"> </t>
  </si>
  <si>
    <t xml:space="preserve">FUNCTIONAL AREA:  </t>
  </si>
  <si>
    <t>GENERAL GOVERNMENT</t>
  </si>
  <si>
    <t xml:space="preserve">DEPARTMENT/AGENCY:  </t>
  </si>
  <si>
    <t>OFFICE OF I MAGA'HAGAN GUAHAN AND I SIGUNDO MAGA'LAHEN GUAHAN</t>
  </si>
  <si>
    <t>PROGRAM:</t>
  </si>
  <si>
    <t>SUMMARY</t>
  </si>
  <si>
    <t>FUND:</t>
  </si>
  <si>
    <t>GENERAL FUND AND INDIRECT COST FUND</t>
  </si>
  <si>
    <t>Input by Department</t>
  </si>
  <si>
    <t>( A )</t>
  </si>
  <si>
    <t>( B )</t>
  </si>
  <si>
    <t>( C )</t>
  </si>
  <si>
    <t>( D )</t>
  </si>
  <si>
    <t>( E )</t>
  </si>
  <si>
    <t>( F )</t>
  </si>
  <si>
    <t>( G )</t>
  </si>
  <si>
    <t>( H )</t>
  </si>
  <si>
    <t>( I )</t>
  </si>
  <si>
    <t>( J )</t>
  </si>
  <si>
    <t>( K )</t>
  </si>
  <si>
    <t>( L )</t>
  </si>
  <si>
    <t>( M )</t>
  </si>
  <si>
    <t>( N )</t>
  </si>
  <si>
    <t>( O )</t>
  </si>
  <si>
    <t>( P )</t>
  </si>
  <si>
    <t>( Q )</t>
  </si>
  <si>
    <t>( R )</t>
  </si>
  <si>
    <t>(S)</t>
  </si>
  <si>
    <t>Increment</t>
  </si>
  <si>
    <t xml:space="preserve">              Benefits</t>
  </si>
  <si>
    <t>Position</t>
  </si>
  <si>
    <t>Name of</t>
  </si>
  <si>
    <t>Grade/</t>
  </si>
  <si>
    <t>(E+F+G+I)</t>
  </si>
  <si>
    <t xml:space="preserve">Retirement </t>
  </si>
  <si>
    <t>Retire (DDI)</t>
  </si>
  <si>
    <t>Social Security</t>
  </si>
  <si>
    <t>Medicare</t>
  </si>
  <si>
    <t>Life</t>
  </si>
  <si>
    <t>Medical</t>
  </si>
  <si>
    <t>Dental</t>
  </si>
  <si>
    <t>Total Benefits</t>
  </si>
  <si>
    <t>(J+R)</t>
  </si>
  <si>
    <t>No.</t>
  </si>
  <si>
    <t>Number</t>
  </si>
  <si>
    <t>Title</t>
  </si>
  <si>
    <t>Incumbent</t>
  </si>
  <si>
    <t>Step</t>
  </si>
  <si>
    <t>Salary</t>
  </si>
  <si>
    <t>Overtime</t>
  </si>
  <si>
    <t>Special*</t>
  </si>
  <si>
    <t>Date</t>
  </si>
  <si>
    <t>Amt.</t>
  </si>
  <si>
    <t>Subtotal</t>
  </si>
  <si>
    <t>($19.01*26PP)</t>
  </si>
  <si>
    <t>(6.2% * J)</t>
  </si>
  <si>
    <t>(1.45% * J)</t>
  </si>
  <si>
    <t>1/</t>
  </si>
  <si>
    <t>(Premium)</t>
  </si>
  <si>
    <t>(K thru Q)</t>
  </si>
  <si>
    <t>TOTAL</t>
  </si>
  <si>
    <t>GENERAL FUND</t>
  </si>
  <si>
    <t>----</t>
  </si>
  <si>
    <t>Executive Direction</t>
  </si>
  <si>
    <t>Guam Liaison Office</t>
  </si>
  <si>
    <t>Government House</t>
  </si>
  <si>
    <t>Office of I Sigundo Maga'lahen Guahan</t>
  </si>
  <si>
    <t>INDIRECT COST FUND</t>
  </si>
  <si>
    <t>Guam State Clearinghouse</t>
  </si>
  <si>
    <t>Grand Total:</t>
  </si>
  <si>
    <t>* Night Differential / Hazardous / Worker's Compensation / etc.</t>
  </si>
  <si>
    <t xml:space="preserve">GENERAL GOVERNMENT </t>
  </si>
  <si>
    <t xml:space="preserve">PROGRAM:  </t>
  </si>
  <si>
    <t>EXECUTIVE DIRECTION</t>
  </si>
  <si>
    <t xml:space="preserve">FUND:  </t>
  </si>
  <si>
    <t>Grade /</t>
  </si>
  <si>
    <t>Title  1/</t>
  </si>
  <si>
    <t>2/</t>
  </si>
  <si>
    <t>Governor</t>
  </si>
  <si>
    <t>Lourdes A. Leon Guerrero</t>
  </si>
  <si>
    <t>Special Assistant
(Chamber Administrator)</t>
  </si>
  <si>
    <t>Eliza G. Dames</t>
  </si>
  <si>
    <t>Special Assistant
(Executive Asst. to the Governor)</t>
  </si>
  <si>
    <t>Shamra L.A. Chargualaf</t>
  </si>
  <si>
    <t>Staff Assistant</t>
  </si>
  <si>
    <t>Dorothy C. Blas</t>
  </si>
  <si>
    <t>Deputy Chief of Staff</t>
  </si>
  <si>
    <t>Jon Junior M. Calvo</t>
  </si>
  <si>
    <t>Kathleen C. Cepeda</t>
  </si>
  <si>
    <t>Special Assistant (Chief Advisor on Military and Regional Affairs)</t>
  </si>
  <si>
    <t>Carlotta A. Leon Guerrero</t>
  </si>
  <si>
    <t>Robert S. Lizama</t>
  </si>
  <si>
    <t>Special Assistant (Legal Counsel)</t>
  </si>
  <si>
    <t>Special Assistant</t>
  </si>
  <si>
    <t>Jean S. Taitano</t>
  </si>
  <si>
    <t>Venido S. Torres</t>
  </si>
  <si>
    <t>Debra Jean M. Cruz</t>
  </si>
  <si>
    <t>Total:</t>
  </si>
  <si>
    <t>1/  Indicate "(LTA)" or "(Temp.)" next to Position Title (where applicable)</t>
  </si>
  <si>
    <t>Special Pay Categories</t>
  </si>
  <si>
    <t>3/</t>
  </si>
  <si>
    <t>4/</t>
  </si>
  <si>
    <t>5/</t>
  </si>
  <si>
    <t>6/</t>
  </si>
  <si>
    <t xml:space="preserve">Holiday </t>
  </si>
  <si>
    <t>Night Differential</t>
  </si>
  <si>
    <t>Nurse Sunday</t>
  </si>
  <si>
    <t xml:space="preserve">Nurse </t>
  </si>
  <si>
    <t>EMT</t>
  </si>
  <si>
    <t>Pay</t>
  </si>
  <si>
    <t>Hazard</t>
  </si>
  <si>
    <t>( D+E+F+G+H+I+J )</t>
  </si>
  <si>
    <t>10%</t>
  </si>
  <si>
    <t>8%</t>
  </si>
  <si>
    <t>1.5</t>
  </si>
  <si>
    <t>15%</t>
  </si>
  <si>
    <t>10% of reg. rate, applicable from 6pm-6am, employee must work 4 hours consecutive after 6pm for entitlement of the pay</t>
  </si>
  <si>
    <t>Applies to law enforcement personnel</t>
  </si>
  <si>
    <t>Applies to solid waste employees</t>
  </si>
  <si>
    <t>1 ½ of reg. rate of pay from 12am Friday to 12 midnight Sunday</t>
  </si>
  <si>
    <t>1 ½ of reg. rate of pay on daily work exceeding 8 hours</t>
  </si>
  <si>
    <t>Applicable only to GFD ambulatory service personnel. 15% of reg. rate of pay</t>
  </si>
  <si>
    <t>Catherine S.N. Flores</t>
  </si>
  <si>
    <t>Marilyn P. Tablante</t>
  </si>
  <si>
    <t>Elaine V. Tajalle</t>
  </si>
  <si>
    <t>Special Assistant
(Community Affairs Director)</t>
  </si>
  <si>
    <t>Anthony B. Pangelinan</t>
  </si>
  <si>
    <t>Mark M. Perez</t>
  </si>
  <si>
    <t>Naomi S.D. Aquiningoc</t>
  </si>
  <si>
    <t>Ruth T. Aflague Blas</t>
  </si>
  <si>
    <t>Rommel M. Obispo</t>
  </si>
  <si>
    <t>Alfred A. Aguon</t>
  </si>
  <si>
    <t>Matthew P. Quinata</t>
  </si>
  <si>
    <t>Anton R. Ngata</t>
  </si>
  <si>
    <t>William P. Taitingfong</t>
  </si>
  <si>
    <t>GUAM LIAISON OFFICE</t>
  </si>
  <si>
    <t>Special Assistant
(Washington, D.C. Liaison)</t>
  </si>
  <si>
    <t>Madeleine Z. Bordallo</t>
  </si>
  <si>
    <t>Rosanna M. Mantanona</t>
  </si>
  <si>
    <t>GOVERNMENT HOUSE</t>
  </si>
  <si>
    <t>Special Assistant
(Government House Manager)</t>
  </si>
  <si>
    <t>Andrea M. Finona</t>
  </si>
  <si>
    <t>Virginia L. McBride</t>
  </si>
  <si>
    <t>Josefa T. Pangelinan</t>
  </si>
  <si>
    <t>Mary S. Perez</t>
  </si>
  <si>
    <t>OFFICE OF I SIGUNDO MAGA'LAHEN GUAHAN</t>
  </si>
  <si>
    <t>Lieutenant Governor</t>
  </si>
  <si>
    <t>Joshua F. Tenorio</t>
  </si>
  <si>
    <t>Special Assistant (Executive Assistant to the Lt. Governor)</t>
  </si>
  <si>
    <t>Josephine C. Cepeda</t>
  </si>
  <si>
    <t>Florentina A. Terlaje</t>
  </si>
  <si>
    <t>GUAM STATE CLEARINGHOUSE</t>
  </si>
  <si>
    <t>Special Assistant (Guam State Clearinghouse Director)</t>
  </si>
  <si>
    <t>Stephanie G. Flores</t>
  </si>
  <si>
    <t>Krystal J. Paco-San Agustin</t>
  </si>
  <si>
    <t>Leslie A. Travis</t>
  </si>
  <si>
    <t>Raymond Y. Blas</t>
  </si>
  <si>
    <t>Manuel B.L. Tiong</t>
  </si>
  <si>
    <t>Special Assistant
(Communications Director)</t>
  </si>
  <si>
    <t>Chief of Staff</t>
  </si>
  <si>
    <t>Rikki R.Q. Orsini</t>
  </si>
  <si>
    <t>Logan G. Reyes</t>
  </si>
  <si>
    <t>Joseph P. Mafnas</t>
  </si>
  <si>
    <t>Bernice Q. Torres</t>
  </si>
  <si>
    <t>Loraine Q. Aguon</t>
  </si>
  <si>
    <t>Jessica C. Dydasco</t>
  </si>
  <si>
    <t>Jeffrey A. Moots</t>
  </si>
  <si>
    <t>Kenneth P. Aguon</t>
  </si>
  <si>
    <t>Joseph R. Shinohara II</t>
  </si>
  <si>
    <t>Ely John C. Catalan</t>
  </si>
  <si>
    <t>Hill D. Leon Guerrero</t>
  </si>
  <si>
    <t>Dan-Michael A. Romulo</t>
  </si>
  <si>
    <t>Rafael M. Villa, Jr.</t>
  </si>
  <si>
    <t>1/  FY 2023 GovGuam contribution for Life Insurance is $187 per annum</t>
  </si>
  <si>
    <t>Daylin F.I. Pelletier</t>
  </si>
  <si>
    <t>Peter J. Cruz</t>
  </si>
  <si>
    <t>Rose F. Ramsey</t>
  </si>
  <si>
    <t>Carlo J. Branch</t>
  </si>
  <si>
    <t>Evelyn U. San Agustin-Claros</t>
  </si>
  <si>
    <t>Clynton E. Ridgell</t>
  </si>
  <si>
    <t>Kevin J. Lizama-Reyes</t>
  </si>
  <si>
    <t>Joseph A. Perez</t>
  </si>
  <si>
    <t>Joseph G. Bamba</t>
  </si>
  <si>
    <t>Laurent S.F. Duenas</t>
  </si>
  <si>
    <t>Special Assistant (Policy)</t>
  </si>
  <si>
    <t>Mason V.G. Obispo</t>
  </si>
  <si>
    <t>Staff Assistant
(Central Files Administrator)</t>
  </si>
  <si>
    <t>Special Assistant
(Facilities Manager)</t>
  </si>
  <si>
    <t>Adrian Lowa J. Muna</t>
  </si>
  <si>
    <t>2/  FY 2024 GovGuam contribution for Life Insurance is $187 per annum</t>
  </si>
  <si>
    <t>Natalie J. Quinata</t>
  </si>
  <si>
    <t>Christopher A. Lujan</t>
  </si>
  <si>
    <t xml:space="preserve">Christopher A. Flores </t>
  </si>
  <si>
    <t>Jose T. Castro</t>
  </si>
  <si>
    <t>Forrest C.A. Chargualaf</t>
  </si>
  <si>
    <t>Arthur U. San Agustin</t>
  </si>
  <si>
    <t>Special Asst (Municipal Affairs)</t>
  </si>
  <si>
    <t>Staff Assistant (Intern)</t>
  </si>
  <si>
    <t>Robert J.L. Barcinas</t>
  </si>
  <si>
    <t>Calen Michel C. Meno</t>
  </si>
  <si>
    <t>Rudolfo Gaza</t>
  </si>
  <si>
    <t>Special Asst (Dir, Guam Marianas Regional Fusion Ctr)</t>
  </si>
  <si>
    <t xml:space="preserve">Special Assistant </t>
  </si>
  <si>
    <t>R. Arlene Santos</t>
  </si>
  <si>
    <t>Robert C. Alvarez</t>
  </si>
  <si>
    <t>Patrick Q. Finona</t>
  </si>
  <si>
    <t>Daniel G. Morris</t>
  </si>
  <si>
    <t>Ronald Taitague</t>
  </si>
  <si>
    <t>Special Assistant (Advisor on Education)</t>
  </si>
  <si>
    <t>Judith T. Won Pat</t>
  </si>
  <si>
    <t>Andrea Y. Andrus</t>
  </si>
  <si>
    <t>(J * 30.77%)</t>
  </si>
  <si>
    <t xml:space="preserve">6111001/6113001 -100-25-0200001  </t>
  </si>
  <si>
    <t xml:space="preserve">6111001/6113001 -100-25-0200001   </t>
  </si>
  <si>
    <t xml:space="preserve">6111001/6113001 -100-25-0200009     </t>
  </si>
  <si>
    <t xml:space="preserve">6111001/6113001 -100-25-0210007    </t>
  </si>
  <si>
    <t xml:space="preserve">6111001/6113001 -100-25-0300001  </t>
  </si>
  <si>
    <t>(J *30.773%)</t>
  </si>
  <si>
    <t>Jesse A. Castro</t>
  </si>
  <si>
    <t xml:space="preserve">6111001/6113001 - 632-25-0301201  </t>
  </si>
  <si>
    <t>Michaelene R. Arroyo</t>
  </si>
  <si>
    <t>Tracey L. Calvert</t>
  </si>
  <si>
    <t>Andrea Y. Johnson</t>
  </si>
  <si>
    <t>John T. Ryan</t>
  </si>
  <si>
    <t>Roy A.B. Quinata</t>
  </si>
  <si>
    <t>Andrea T. Murer</t>
  </si>
  <si>
    <t>Davina Sayama-Chargualaf</t>
  </si>
  <si>
    <t>*Retired 6/27/25</t>
  </si>
  <si>
    <t>Retired 6/27/25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</si>
</sst>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5" formatCode="&quot;$&quot;#,##0_);\(&quot;$&quot;#,##0\)"/>
    <numFmt numFmtId="43" formatCode="_(* #,##0.00_);_(* \(#,##0.00\);_(* &quot;-&quot;??_);_(@_)"/>
    <numFmt numFmtId="164" formatCode="&quot;$&quot;#,##0"/>
  </numFmts>
  <fonts count="15">
    <font>
      <sz val="12"/>
      <name val="SWISS"/>
    </font>
    <font>
      <sz val="12"/>
      <name val="SWISS"/>
    </font>
    <font>
      <b/>
      <sz val="8"/>
      <color indexed="8"/>
      <name val="Times New Roman"/>
      <family val="1"/>
    </font>
    <font>
      <b/>
      <sz val="12"/>
      <color indexed="8"/>
      <name val="Times New Roman"/>
      <family val="1"/>
    </font>
    <font>
      <b/>
      <sz val="10"/>
      <color indexed="8"/>
      <name val="Times New Roman"/>
      <family val="1"/>
    </font>
    <font>
      <b/>
      <sz val="8"/>
      <color indexed="8"/>
      <name val="SWISS"/>
    </font>
    <font>
      <sz val="8"/>
      <color indexed="8"/>
      <name val="SWISS"/>
    </font>
    <font>
      <sz val="8"/>
      <name val="SWISS"/>
    </font>
    <font>
      <b/>
      <sz val="11"/>
      <color indexed="8"/>
      <name val="Times New Roman"/>
      <family val="1"/>
    </font>
    <font>
      <b/>
      <sz val="10"/>
      <name val="Times New Roman"/>
      <family val="1"/>
    </font>
    <font>
      <b/>
      <sz val="8"/>
      <name val="Times New Roman"/>
      <family val="1"/>
    </font>
    <font>
      <sz val="10"/>
      <name val="Times New Roman"/>
      <family val="1"/>
    </font>
    <font>
      <b/>
      <sz val="10"/>
      <color indexed="8"/>
      <name val="SWISS"/>
    </font>
    <font>
      <sz val="8"/>
      <name val="Times New Roman"/>
      <family val="1"/>
    </font>
    <font>
      <b/>
      <sz val="7"/>
      <color indexed="8"/>
      <name val="Times New Roman"/>
      <family val="1"/>
    </font>
  </fonts>
  <fills count="10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lightGray">
        <bgColor indexed="9"/>
      </patternFill>
    </fill>
    <fill>
      <patternFill patternType="gray0625">
        <bgColor indexed="9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45">
    <border>
      <left/>
      <right/>
      <top/>
      <bottom/>
      <diagonal/>
    </border>
    <border>
      <left style="thick">
        <color indexed="8"/>
      </left>
      <right/>
      <top style="thick">
        <color indexed="8"/>
      </top>
      <bottom style="thick">
        <color indexed="8"/>
      </bottom>
      <diagonal/>
    </border>
    <border>
      <left/>
      <right/>
      <top style="thick">
        <color indexed="8"/>
      </top>
      <bottom style="thick">
        <color indexed="8"/>
      </bottom>
      <diagonal/>
    </border>
    <border>
      <left/>
      <right style="thick">
        <color indexed="8"/>
      </right>
      <top style="thick">
        <color indexed="8"/>
      </top>
      <bottom style="thick">
        <color indexed="8"/>
      </bottom>
      <diagonal/>
    </border>
    <border>
      <left style="thick">
        <color indexed="8"/>
      </left>
      <right/>
      <top/>
      <bottom/>
      <diagonal/>
    </border>
    <border>
      <left/>
      <right style="thick">
        <color indexed="8"/>
      </right>
      <top/>
      <bottom/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3"/>
      </bottom>
      <diagonal/>
    </border>
    <border>
      <left/>
      <right style="thick">
        <color indexed="8"/>
      </right>
      <top/>
      <bottom style="thin">
        <color indexed="8"/>
      </bottom>
      <diagonal/>
    </border>
    <border>
      <left style="thick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ck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n">
        <color indexed="8"/>
      </top>
      <bottom/>
      <diagonal/>
    </border>
    <border>
      <left/>
      <right style="thick">
        <color indexed="8"/>
      </right>
      <top style="thin">
        <color indexed="8"/>
      </top>
      <bottom/>
      <diagonal/>
    </border>
    <border>
      <left style="thick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ck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ck">
        <color indexed="8"/>
      </right>
      <top/>
      <bottom/>
      <diagonal/>
    </border>
    <border>
      <left style="thick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ck">
        <color indexed="8"/>
      </left>
      <right style="thin">
        <color indexed="8"/>
      </right>
      <top/>
      <bottom style="thick">
        <color indexed="8"/>
      </bottom>
      <diagonal/>
    </border>
    <border>
      <left style="thin">
        <color indexed="8"/>
      </left>
      <right style="thin">
        <color indexed="8"/>
      </right>
      <top/>
      <bottom style="thick">
        <color indexed="8"/>
      </bottom>
      <diagonal/>
    </border>
    <border>
      <left/>
      <right style="thin">
        <color indexed="8"/>
      </right>
      <top style="thin">
        <color indexed="8"/>
      </top>
      <bottom style="thick">
        <color indexed="8"/>
      </bottom>
      <diagonal/>
    </border>
    <border>
      <left style="thin">
        <color indexed="8"/>
      </left>
      <right style="thick">
        <color indexed="8"/>
      </right>
      <top style="thin">
        <color indexed="8"/>
      </top>
      <bottom style="thick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ck">
        <color indexed="8"/>
      </right>
      <top/>
      <bottom style="thick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/>
      <right/>
      <top style="thick">
        <color auto="1"/>
      </top>
      <bottom style="thick">
        <color auto="1"/>
      </bottom>
      <diagonal/>
    </border>
    <border>
      <left/>
      <right style="thick">
        <color auto="1"/>
      </right>
      <top style="thick">
        <color auto="1"/>
      </top>
      <bottom style="thick">
        <color auto="1"/>
      </bottom>
      <diagonal/>
    </border>
    <border>
      <left/>
      <right style="thick">
        <color auto="1"/>
      </right>
      <top style="thick">
        <color auto="1"/>
      </top>
      <bottom/>
      <diagonal/>
    </border>
    <border>
      <left/>
      <right style="thick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ck">
        <color auto="1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</borders>
  <cellStyleXfs count="2">
    <xf numFmtId="37" fontId="0" fillId="0" borderId="0"/>
    <xf numFmtId="43" fontId="1" fillId="0" borderId="0" applyFont="0" applyFill="0" applyBorder="0" applyAlignment="0" applyProtection="0"/>
  </cellStyleXfs>
  <cellXfs count="240">
    <xf numFmtId="37" fontId="0" fillId="0" borderId="0" xfId="0"/>
    <xf numFmtId="37" fontId="2" fillId="0" borderId="0" xfId="0" applyFont="1"/>
    <xf numFmtId="37" fontId="3" fillId="0" borderId="0" xfId="0" applyFont="1"/>
    <xf numFmtId="37" fontId="4" fillId="0" borderId="0" xfId="0" applyFont="1"/>
    <xf numFmtId="37" fontId="5" fillId="0" borderId="0" xfId="0" applyFont="1"/>
    <xf numFmtId="37" fontId="6" fillId="0" borderId="0" xfId="0" applyFont="1"/>
    <xf numFmtId="37" fontId="7" fillId="0" borderId="0" xfId="0" applyFont="1"/>
    <xf numFmtId="37" fontId="8" fillId="0" borderId="0" xfId="0" applyFont="1"/>
    <xf numFmtId="37" fontId="2" fillId="0" borderId="0" xfId="0" applyFont="1" applyAlignment="1">
      <alignment horizontal="center"/>
    </xf>
    <xf numFmtId="37" fontId="4" fillId="2" borderId="1" xfId="0" applyFont="1" applyFill="1" applyBorder="1" applyAlignment="1">
      <alignment horizontal="centerContinuous"/>
    </xf>
    <xf numFmtId="37" fontId="4" fillId="2" borderId="2" xfId="0" applyFont="1" applyFill="1" applyBorder="1" applyAlignment="1">
      <alignment horizontal="centerContinuous"/>
    </xf>
    <xf numFmtId="37" fontId="4" fillId="2" borderId="3" xfId="0" applyFont="1" applyFill="1" applyBorder="1" applyAlignment="1">
      <alignment horizontal="centerContinuous"/>
    </xf>
    <xf numFmtId="37" fontId="4" fillId="0" borderId="4" xfId="0" applyFont="1" applyBorder="1"/>
    <xf numFmtId="37" fontId="4" fillId="0" borderId="5" xfId="0" applyFont="1" applyBorder="1"/>
    <xf numFmtId="37" fontId="4" fillId="0" borderId="4" xfId="0" quotePrefix="1" applyFont="1" applyBorder="1" applyAlignment="1">
      <alignment horizontal="center"/>
    </xf>
    <xf numFmtId="37" fontId="4" fillId="0" borderId="6" xfId="0" quotePrefix="1" applyFont="1" applyBorder="1" applyAlignment="1">
      <alignment horizontal="center"/>
    </xf>
    <xf numFmtId="37" fontId="4" fillId="0" borderId="0" xfId="0" quotePrefix="1" applyFont="1" applyAlignment="1">
      <alignment horizontal="center"/>
    </xf>
    <xf numFmtId="37" fontId="4" fillId="0" borderId="7" xfId="0" quotePrefix="1" applyFont="1" applyBorder="1" applyAlignment="1">
      <alignment horizontal="center"/>
    </xf>
    <xf numFmtId="37" fontId="4" fillId="0" borderId="8" xfId="0" quotePrefix="1" applyFont="1" applyBorder="1" applyAlignment="1">
      <alignment horizontal="center"/>
    </xf>
    <xf numFmtId="37" fontId="4" fillId="0" borderId="9" xfId="0" quotePrefix="1" applyFont="1" applyBorder="1" applyAlignment="1">
      <alignment horizontal="center"/>
    </xf>
    <xf numFmtId="37" fontId="9" fillId="0" borderId="0" xfId="0" applyFont="1" applyAlignment="1">
      <alignment horizontal="center"/>
    </xf>
    <xf numFmtId="37" fontId="10" fillId="0" borderId="0" xfId="0" applyFont="1" applyAlignment="1">
      <alignment horizontal="center"/>
    </xf>
    <xf numFmtId="37" fontId="4" fillId="3" borderId="10" xfId="0" applyFont="1" applyFill="1" applyBorder="1" applyAlignment="1">
      <alignment horizontal="center"/>
    </xf>
    <xf numFmtId="37" fontId="4" fillId="0" borderId="11" xfId="0" applyFont="1" applyBorder="1" applyAlignment="1">
      <alignment horizontal="center"/>
    </xf>
    <xf numFmtId="37" fontId="4" fillId="0" borderId="12" xfId="0" applyFont="1" applyBorder="1" applyAlignment="1">
      <alignment horizontal="center"/>
    </xf>
    <xf numFmtId="37" fontId="4" fillId="0" borderId="13" xfId="0" applyFont="1" applyBorder="1" applyAlignment="1">
      <alignment horizontal="center"/>
    </xf>
    <xf numFmtId="37" fontId="4" fillId="0" borderId="14" xfId="0" applyFont="1" applyBorder="1" applyAlignment="1">
      <alignment horizontal="center"/>
    </xf>
    <xf numFmtId="37" fontId="4" fillId="0" borderId="10" xfId="0" applyFont="1" applyBorder="1" applyAlignment="1">
      <alignment horizontal="center"/>
    </xf>
    <xf numFmtId="37" fontId="4" fillId="0" borderId="16" xfId="0" applyFont="1" applyBorder="1" applyAlignment="1">
      <alignment horizontal="center"/>
    </xf>
    <xf numFmtId="37" fontId="4" fillId="0" borderId="17" xfId="0" applyFont="1" applyBorder="1" applyAlignment="1">
      <alignment horizontal="center"/>
    </xf>
    <xf numFmtId="37" fontId="4" fillId="3" borderId="18" xfId="0" applyFont="1" applyFill="1" applyBorder="1" applyAlignment="1">
      <alignment horizontal="center"/>
    </xf>
    <xf numFmtId="37" fontId="5" fillId="0" borderId="0" xfId="0" applyFont="1" applyAlignment="1">
      <alignment horizontal="center"/>
    </xf>
    <xf numFmtId="37" fontId="4" fillId="3" borderId="19" xfId="0" applyFont="1" applyFill="1" applyBorder="1" applyAlignment="1">
      <alignment horizontal="center"/>
    </xf>
    <xf numFmtId="37" fontId="4" fillId="0" borderId="20" xfId="0" applyFont="1" applyBorder="1" applyAlignment="1">
      <alignment horizontal="center"/>
    </xf>
    <xf numFmtId="37" fontId="4" fillId="0" borderId="0" xfId="0" applyFont="1" applyAlignment="1">
      <alignment horizontal="center"/>
    </xf>
    <xf numFmtId="37" fontId="4" fillId="0" borderId="5" xfId="0" applyFont="1" applyBorder="1" applyAlignment="1">
      <alignment horizontal="center"/>
    </xf>
    <xf numFmtId="37" fontId="4" fillId="3" borderId="21" xfId="0" applyFont="1" applyFill="1" applyBorder="1" applyAlignment="1">
      <alignment horizontal="center"/>
    </xf>
    <xf numFmtId="37" fontId="4" fillId="3" borderId="22" xfId="0" applyFont="1" applyFill="1" applyBorder="1" applyAlignment="1">
      <alignment horizontal="center"/>
    </xf>
    <xf numFmtId="37" fontId="4" fillId="0" borderId="23" xfId="0" applyFont="1" applyBorder="1" applyAlignment="1">
      <alignment horizontal="center"/>
    </xf>
    <xf numFmtId="37" fontId="4" fillId="0" borderId="24" xfId="0" applyFont="1" applyBorder="1" applyAlignment="1">
      <alignment horizontal="center"/>
    </xf>
    <xf numFmtId="37" fontId="4" fillId="0" borderId="25" xfId="0" applyFont="1" applyBorder="1" applyAlignment="1">
      <alignment horizontal="center"/>
    </xf>
    <xf numFmtId="37" fontId="4" fillId="0" borderId="26" xfId="0" applyFont="1" applyBorder="1" applyAlignment="1">
      <alignment horizontal="center"/>
    </xf>
    <xf numFmtId="37" fontId="4" fillId="0" borderId="27" xfId="0" applyFont="1" applyBorder="1" applyAlignment="1">
      <alignment horizontal="center"/>
    </xf>
    <xf numFmtId="37" fontId="4" fillId="0" borderId="28" xfId="0" applyFont="1" applyBorder="1" applyAlignment="1">
      <alignment horizontal="center"/>
    </xf>
    <xf numFmtId="39" fontId="4" fillId="0" borderId="22" xfId="0" applyNumberFormat="1" applyFont="1" applyBorder="1" applyAlignment="1">
      <alignment horizontal="center"/>
    </xf>
    <xf numFmtId="37" fontId="4" fillId="0" borderId="23" xfId="0" quotePrefix="1" applyFont="1" applyBorder="1" applyAlignment="1">
      <alignment horizontal="center"/>
    </xf>
    <xf numFmtId="37" fontId="4" fillId="0" borderId="29" xfId="0" quotePrefix="1" applyFont="1" applyBorder="1" applyAlignment="1">
      <alignment horizontal="center"/>
    </xf>
    <xf numFmtId="37" fontId="4" fillId="3" borderId="27" xfId="0" applyFont="1" applyFill="1" applyBorder="1" applyAlignment="1">
      <alignment horizontal="center"/>
    </xf>
    <xf numFmtId="37" fontId="4" fillId="3" borderId="28" xfId="0" applyFont="1" applyFill="1" applyBorder="1" applyAlignment="1">
      <alignment horizontal="center"/>
    </xf>
    <xf numFmtId="37" fontId="4" fillId="0" borderId="30" xfId="0" applyFont="1" applyBorder="1" applyAlignment="1">
      <alignment horizontal="center"/>
    </xf>
    <xf numFmtId="37" fontId="4" fillId="0" borderId="28" xfId="0" quotePrefix="1" applyFont="1" applyBorder="1" applyAlignment="1">
      <alignment horizontal="center"/>
    </xf>
    <xf numFmtId="49" fontId="9" fillId="4" borderId="28" xfId="0" applyNumberFormat="1" applyFont="1" applyFill="1" applyBorder="1" applyAlignment="1">
      <alignment horizontal="center"/>
    </xf>
    <xf numFmtId="49" fontId="4" fillId="0" borderId="28" xfId="0" applyNumberFormat="1" applyFont="1" applyBorder="1" applyAlignment="1">
      <alignment horizontal="center"/>
    </xf>
    <xf numFmtId="1" fontId="4" fillId="0" borderId="28" xfId="0" applyNumberFormat="1" applyFont="1" applyBorder="1"/>
    <xf numFmtId="14" fontId="4" fillId="0" borderId="28" xfId="0" quotePrefix="1" applyNumberFormat="1" applyFont="1" applyBorder="1" applyAlignment="1">
      <alignment horizontal="center"/>
    </xf>
    <xf numFmtId="37" fontId="4" fillId="0" borderId="28" xfId="0" applyFont="1" applyBorder="1"/>
    <xf numFmtId="37" fontId="4" fillId="0" borderId="30" xfId="0" applyFont="1" applyBorder="1" applyAlignment="1">
      <alignment horizontal="right"/>
    </xf>
    <xf numFmtId="38" fontId="4" fillId="0" borderId="28" xfId="1" applyNumberFormat="1" applyFont="1" applyBorder="1" applyProtection="1"/>
    <xf numFmtId="49" fontId="4" fillId="0" borderId="28" xfId="0" applyNumberFormat="1" applyFont="1" applyBorder="1" applyAlignment="1">
      <alignment horizontal="center" wrapText="1"/>
    </xf>
    <xf numFmtId="38" fontId="4" fillId="0" borderId="28" xfId="0" applyNumberFormat="1" applyFont="1" applyBorder="1"/>
    <xf numFmtId="37" fontId="4" fillId="5" borderId="28" xfId="0" quotePrefix="1" applyFont="1" applyFill="1" applyBorder="1" applyAlignment="1">
      <alignment horizontal="center"/>
    </xf>
    <xf numFmtId="49" fontId="4" fillId="5" borderId="28" xfId="0" applyNumberFormat="1" applyFont="1" applyFill="1" applyBorder="1" applyAlignment="1">
      <alignment horizontal="center"/>
    </xf>
    <xf numFmtId="38" fontId="4" fillId="5" borderId="28" xfId="0" applyNumberFormat="1" applyFont="1" applyFill="1" applyBorder="1"/>
    <xf numFmtId="14" fontId="4" fillId="5" borderId="28" xfId="0" quotePrefix="1" applyNumberFormat="1" applyFont="1" applyFill="1" applyBorder="1" applyAlignment="1">
      <alignment horizontal="center"/>
    </xf>
    <xf numFmtId="37" fontId="4" fillId="5" borderId="28" xfId="0" applyFont="1" applyFill="1" applyBorder="1"/>
    <xf numFmtId="37" fontId="4" fillId="5" borderId="30" xfId="0" applyFont="1" applyFill="1" applyBorder="1" applyAlignment="1">
      <alignment horizontal="right"/>
    </xf>
    <xf numFmtId="37" fontId="4" fillId="6" borderId="30" xfId="0" applyFont="1" applyFill="1" applyBorder="1"/>
    <xf numFmtId="37" fontId="4" fillId="0" borderId="31" xfId="0" applyFont="1" applyBorder="1" applyAlignment="1">
      <alignment horizontal="center"/>
    </xf>
    <xf numFmtId="37" fontId="4" fillId="6" borderId="30" xfId="0" quotePrefix="1" applyFont="1" applyFill="1" applyBorder="1" applyAlignment="1">
      <alignment horizontal="center"/>
    </xf>
    <xf numFmtId="5" fontId="4" fillId="0" borderId="30" xfId="0" applyNumberFormat="1" applyFont="1" applyBorder="1"/>
    <xf numFmtId="10" fontId="4" fillId="6" borderId="30" xfId="0" quotePrefix="1" applyNumberFormat="1" applyFont="1" applyFill="1" applyBorder="1" applyAlignment="1">
      <alignment horizontal="center"/>
    </xf>
    <xf numFmtId="37" fontId="12" fillId="0" borderId="0" xfId="0" applyFont="1"/>
    <xf numFmtId="37" fontId="4" fillId="0" borderId="0" xfId="0" applyFont="1" applyProtection="1">
      <protection locked="0"/>
    </xf>
    <xf numFmtId="37" fontId="2" fillId="0" borderId="0" xfId="0" applyFont="1" applyProtection="1">
      <protection locked="0"/>
    </xf>
    <xf numFmtId="37" fontId="5" fillId="0" borderId="0" xfId="0" applyFont="1" applyProtection="1">
      <protection locked="0"/>
    </xf>
    <xf numFmtId="37" fontId="6" fillId="0" borderId="0" xfId="0" applyFont="1" applyProtection="1">
      <protection locked="0"/>
    </xf>
    <xf numFmtId="37" fontId="7" fillId="0" borderId="0" xfId="0" applyFont="1" applyProtection="1">
      <protection locked="0"/>
    </xf>
    <xf numFmtId="37" fontId="2" fillId="0" borderId="0" xfId="0" applyFont="1" applyAlignment="1" applyProtection="1">
      <alignment horizontal="center"/>
      <protection locked="0"/>
    </xf>
    <xf numFmtId="37" fontId="2" fillId="2" borderId="1" xfId="0" applyFont="1" applyFill="1" applyBorder="1" applyAlignment="1">
      <alignment horizontal="centerContinuous"/>
    </xf>
    <xf numFmtId="37" fontId="2" fillId="2" borderId="2" xfId="0" applyFont="1" applyFill="1" applyBorder="1" applyAlignment="1">
      <alignment horizontal="centerContinuous"/>
    </xf>
    <xf numFmtId="37" fontId="2" fillId="2" borderId="3" xfId="0" applyFont="1" applyFill="1" applyBorder="1" applyAlignment="1">
      <alignment horizontal="centerContinuous"/>
    </xf>
    <xf numFmtId="37" fontId="2" fillId="0" borderId="4" xfId="0" applyFont="1" applyBorder="1"/>
    <xf numFmtId="37" fontId="2" fillId="0" borderId="5" xfId="0" applyFont="1" applyBorder="1"/>
    <xf numFmtId="37" fontId="2" fillId="0" borderId="4" xfId="0" quotePrefix="1" applyFont="1" applyBorder="1" applyAlignment="1">
      <alignment horizontal="center"/>
    </xf>
    <xf numFmtId="37" fontId="2" fillId="0" borderId="6" xfId="0" quotePrefix="1" applyFont="1" applyBorder="1" applyAlignment="1">
      <alignment horizontal="center"/>
    </xf>
    <xf numFmtId="37" fontId="2" fillId="0" borderId="0" xfId="0" quotePrefix="1" applyFont="1" applyAlignment="1">
      <alignment horizontal="center"/>
    </xf>
    <xf numFmtId="37" fontId="2" fillId="0" borderId="7" xfId="0" quotePrefix="1" applyFont="1" applyBorder="1" applyAlignment="1">
      <alignment horizontal="center"/>
    </xf>
    <xf numFmtId="37" fontId="2" fillId="0" borderId="8" xfId="0" quotePrefix="1" applyFont="1" applyBorder="1" applyAlignment="1">
      <alignment horizontal="center"/>
    </xf>
    <xf numFmtId="37" fontId="2" fillId="0" borderId="9" xfId="0" quotePrefix="1" applyFont="1" applyBorder="1" applyAlignment="1">
      <alignment horizontal="center"/>
    </xf>
    <xf numFmtId="37" fontId="2" fillId="3" borderId="10" xfId="0" applyFont="1" applyFill="1" applyBorder="1" applyAlignment="1">
      <alignment horizontal="center"/>
    </xf>
    <xf numFmtId="37" fontId="2" fillId="7" borderId="11" xfId="0" applyFont="1" applyFill="1" applyBorder="1" applyAlignment="1">
      <alignment horizontal="center"/>
    </xf>
    <xf numFmtId="37" fontId="2" fillId="7" borderId="0" xfId="0" applyFont="1" applyFill="1"/>
    <xf numFmtId="37" fontId="2" fillId="7" borderId="12" xfId="0" applyFont="1" applyFill="1" applyBorder="1" applyAlignment="1">
      <alignment horizontal="center"/>
    </xf>
    <xf numFmtId="37" fontId="2" fillId="7" borderId="13" xfId="0" applyFont="1" applyFill="1" applyBorder="1" applyAlignment="1">
      <alignment horizontal="center"/>
    </xf>
    <xf numFmtId="37" fontId="2" fillId="3" borderId="14" xfId="0" applyFont="1" applyFill="1" applyBorder="1" applyAlignment="1">
      <alignment horizontal="center"/>
    </xf>
    <xf numFmtId="37" fontId="2" fillId="7" borderId="16" xfId="0" applyFont="1" applyFill="1" applyBorder="1" applyAlignment="1">
      <alignment horizontal="center"/>
    </xf>
    <xf numFmtId="37" fontId="2" fillId="7" borderId="17" xfId="0" applyFont="1" applyFill="1" applyBorder="1" applyAlignment="1">
      <alignment horizontal="center"/>
    </xf>
    <xf numFmtId="37" fontId="2" fillId="3" borderId="18" xfId="0" applyFont="1" applyFill="1" applyBorder="1" applyAlignment="1">
      <alignment horizontal="center"/>
    </xf>
    <xf numFmtId="37" fontId="2" fillId="3" borderId="32" xfId="0" applyFont="1" applyFill="1" applyBorder="1" applyAlignment="1">
      <alignment horizontal="center"/>
    </xf>
    <xf numFmtId="37" fontId="2" fillId="7" borderId="20" xfId="0" applyFont="1" applyFill="1" applyBorder="1" applyAlignment="1">
      <alignment horizontal="center"/>
    </xf>
    <xf numFmtId="37" fontId="2" fillId="3" borderId="0" xfId="0" applyFont="1" applyFill="1" applyAlignment="1">
      <alignment horizontal="center"/>
    </xf>
    <xf numFmtId="37" fontId="2" fillId="3" borderId="12" xfId="0" applyFont="1" applyFill="1" applyBorder="1" applyAlignment="1">
      <alignment horizontal="center"/>
    </xf>
    <xf numFmtId="37" fontId="2" fillId="7" borderId="5" xfId="0" applyFont="1" applyFill="1" applyBorder="1" applyAlignment="1">
      <alignment horizontal="center"/>
    </xf>
    <xf numFmtId="37" fontId="2" fillId="3" borderId="21" xfId="0" applyFont="1" applyFill="1" applyBorder="1" applyAlignment="1">
      <alignment horizontal="center"/>
    </xf>
    <xf numFmtId="37" fontId="2" fillId="3" borderId="22" xfId="0" applyFont="1" applyFill="1" applyBorder="1" applyAlignment="1">
      <alignment horizontal="center"/>
    </xf>
    <xf numFmtId="37" fontId="2" fillId="7" borderId="23" xfId="0" applyFont="1" applyFill="1" applyBorder="1" applyAlignment="1">
      <alignment horizontal="center"/>
    </xf>
    <xf numFmtId="37" fontId="2" fillId="7" borderId="24" xfId="0" applyFont="1" applyFill="1" applyBorder="1" applyAlignment="1">
      <alignment horizontal="center"/>
    </xf>
    <xf numFmtId="37" fontId="2" fillId="7" borderId="25" xfId="0" applyFont="1" applyFill="1" applyBorder="1" applyAlignment="1">
      <alignment horizontal="center"/>
    </xf>
    <xf numFmtId="37" fontId="14" fillId="7" borderId="26" xfId="0" applyFont="1" applyFill="1" applyBorder="1" applyAlignment="1">
      <alignment horizontal="center"/>
    </xf>
    <xf numFmtId="37" fontId="2" fillId="3" borderId="27" xfId="0" applyFont="1" applyFill="1" applyBorder="1" applyAlignment="1">
      <alignment horizontal="center"/>
    </xf>
    <xf numFmtId="37" fontId="2" fillId="0" borderId="28" xfId="0" applyFont="1" applyBorder="1" applyAlignment="1">
      <alignment horizontal="center"/>
    </xf>
    <xf numFmtId="37" fontId="2" fillId="3" borderId="28" xfId="0" applyFont="1" applyFill="1" applyBorder="1" applyAlignment="1">
      <alignment horizontal="center"/>
    </xf>
    <xf numFmtId="39" fontId="2" fillId="3" borderId="22" xfId="0" applyNumberFormat="1" applyFont="1" applyFill="1" applyBorder="1" applyAlignment="1">
      <alignment horizontal="center"/>
    </xf>
    <xf numFmtId="37" fontId="2" fillId="7" borderId="23" xfId="0" quotePrefix="1" applyFont="1" applyFill="1" applyBorder="1" applyAlignment="1">
      <alignment horizontal="center"/>
    </xf>
    <xf numFmtId="37" fontId="2" fillId="7" borderId="29" xfId="0" quotePrefix="1" applyFont="1" applyFill="1" applyBorder="1" applyAlignment="1">
      <alignment horizontal="center"/>
    </xf>
    <xf numFmtId="37" fontId="2" fillId="0" borderId="30" xfId="0" applyFont="1" applyBorder="1" applyAlignment="1">
      <alignment horizontal="center"/>
    </xf>
    <xf numFmtId="37" fontId="2" fillId="0" borderId="28" xfId="0" quotePrefix="1" applyFont="1" applyBorder="1" applyAlignment="1">
      <alignment horizontal="center"/>
    </xf>
    <xf numFmtId="49" fontId="2" fillId="0" borderId="28" xfId="0" applyNumberFormat="1" applyFont="1" applyBorder="1" applyAlignment="1" applyProtection="1">
      <alignment horizontal="center"/>
      <protection locked="0"/>
    </xf>
    <xf numFmtId="5" fontId="2" fillId="0" borderId="30" xfId="0" applyNumberFormat="1" applyFont="1" applyBorder="1" applyAlignment="1">
      <alignment horizontal="right"/>
    </xf>
    <xf numFmtId="37" fontId="2" fillId="0" borderId="30" xfId="0" applyFont="1" applyBorder="1" applyAlignment="1">
      <alignment horizontal="right"/>
    </xf>
    <xf numFmtId="37" fontId="2" fillId="0" borderId="30" xfId="0" quotePrefix="1" applyFont="1" applyBorder="1" applyAlignment="1">
      <alignment horizontal="center"/>
    </xf>
    <xf numFmtId="49" fontId="2" fillId="0" borderId="28" xfId="0" applyNumberFormat="1" applyFont="1" applyBorder="1" applyAlignment="1" applyProtection="1">
      <alignment horizontal="center" wrapText="1"/>
      <protection locked="0"/>
    </xf>
    <xf numFmtId="49" fontId="2" fillId="0" borderId="30" xfId="0" applyNumberFormat="1" applyFont="1" applyBorder="1" applyAlignment="1" applyProtection="1">
      <alignment horizontal="center"/>
      <protection locked="0"/>
    </xf>
    <xf numFmtId="37" fontId="2" fillId="0" borderId="30" xfId="0" applyFont="1" applyBorder="1" applyAlignment="1" applyProtection="1">
      <alignment horizontal="right"/>
      <protection locked="0"/>
    </xf>
    <xf numFmtId="37" fontId="2" fillId="0" borderId="30" xfId="0" applyFont="1" applyBorder="1" applyProtection="1">
      <protection locked="0"/>
    </xf>
    <xf numFmtId="37" fontId="2" fillId="0" borderId="30" xfId="0" applyFont="1" applyBorder="1"/>
    <xf numFmtId="1" fontId="2" fillId="0" borderId="28" xfId="0" applyNumberFormat="1" applyFont="1" applyBorder="1"/>
    <xf numFmtId="14" fontId="2" fillId="0" borderId="30" xfId="0" quotePrefix="1" applyNumberFormat="1" applyFont="1" applyBorder="1" applyAlignment="1">
      <alignment horizontal="center"/>
    </xf>
    <xf numFmtId="37" fontId="2" fillId="0" borderId="28" xfId="0" applyFont="1" applyBorder="1"/>
    <xf numFmtId="38" fontId="2" fillId="0" borderId="30" xfId="0" applyNumberFormat="1" applyFont="1" applyBorder="1" applyAlignment="1" applyProtection="1">
      <alignment horizontal="right"/>
      <protection locked="0"/>
    </xf>
    <xf numFmtId="37" fontId="2" fillId="6" borderId="30" xfId="0" applyFont="1" applyFill="1" applyBorder="1"/>
    <xf numFmtId="37" fontId="2" fillId="0" borderId="31" xfId="0" applyFont="1" applyBorder="1" applyAlignment="1">
      <alignment horizontal="center"/>
    </xf>
    <xf numFmtId="37" fontId="2" fillId="6" borderId="30" xfId="0" quotePrefix="1" applyFont="1" applyFill="1" applyBorder="1" applyAlignment="1">
      <alignment horizontal="center"/>
    </xf>
    <xf numFmtId="5" fontId="2" fillId="0" borderId="30" xfId="0" applyNumberFormat="1" applyFont="1" applyBorder="1"/>
    <xf numFmtId="10" fontId="2" fillId="6" borderId="30" xfId="0" quotePrefix="1" applyNumberFormat="1" applyFont="1" applyFill="1" applyBorder="1" applyAlignment="1">
      <alignment horizontal="center"/>
    </xf>
    <xf numFmtId="37" fontId="2" fillId="2" borderId="33" xfId="0" applyFont="1" applyFill="1" applyBorder="1" applyAlignment="1">
      <alignment horizontal="centerContinuous"/>
    </xf>
    <xf numFmtId="37" fontId="2" fillId="9" borderId="33" xfId="0" applyFont="1" applyFill="1" applyBorder="1" applyAlignment="1">
      <alignment horizontal="centerContinuous"/>
    </xf>
    <xf numFmtId="37" fontId="2" fillId="9" borderId="34" xfId="0" applyFont="1" applyFill="1" applyBorder="1" applyAlignment="1">
      <alignment horizontal="centerContinuous"/>
    </xf>
    <xf numFmtId="37" fontId="2" fillId="0" borderId="4" xfId="0" applyFont="1" applyBorder="1" applyAlignment="1">
      <alignment horizontal="centerContinuous"/>
    </xf>
    <xf numFmtId="37" fontId="2" fillId="0" borderId="0" xfId="0" applyFont="1" applyAlignment="1">
      <alignment horizontal="centerContinuous"/>
    </xf>
    <xf numFmtId="37" fontId="2" fillId="0" borderId="35" xfId="0" applyFont="1" applyBorder="1" applyAlignment="1">
      <alignment horizontal="centerContinuous"/>
    </xf>
    <xf numFmtId="37" fontId="2" fillId="0" borderId="36" xfId="0" quotePrefix="1" applyFont="1" applyBorder="1" applyAlignment="1">
      <alignment horizontal="center"/>
    </xf>
    <xf numFmtId="37" fontId="2" fillId="0" borderId="37" xfId="0" applyFont="1" applyBorder="1" applyAlignment="1">
      <alignment horizontal="center"/>
    </xf>
    <xf numFmtId="37" fontId="2" fillId="0" borderId="38" xfId="0" applyFont="1" applyBorder="1" applyAlignment="1">
      <alignment horizontal="center"/>
    </xf>
    <xf numFmtId="37" fontId="2" fillId="0" borderId="39" xfId="0" quotePrefix="1" applyFont="1" applyBorder="1" applyAlignment="1">
      <alignment horizontal="center"/>
    </xf>
    <xf numFmtId="37" fontId="2" fillId="7" borderId="12" xfId="0" applyFont="1" applyFill="1" applyBorder="1" applyAlignment="1">
      <alignment horizontal="center" wrapText="1"/>
    </xf>
    <xf numFmtId="37" fontId="2" fillId="7" borderId="13" xfId="0" applyFont="1" applyFill="1" applyBorder="1" applyAlignment="1">
      <alignment horizontal="center" wrapText="1"/>
    </xf>
    <xf numFmtId="37" fontId="2" fillId="3" borderId="13" xfId="0" applyFont="1" applyFill="1" applyBorder="1" applyAlignment="1">
      <alignment horizontal="center"/>
    </xf>
    <xf numFmtId="37" fontId="2" fillId="7" borderId="24" xfId="0" quotePrefix="1" applyFont="1" applyFill="1" applyBorder="1" applyAlignment="1">
      <alignment horizontal="center"/>
    </xf>
    <xf numFmtId="49" fontId="2" fillId="0" borderId="28" xfId="0" applyNumberFormat="1" applyFont="1" applyBorder="1" applyAlignment="1">
      <alignment horizontal="center"/>
    </xf>
    <xf numFmtId="5" fontId="2" fillId="0" borderId="28" xfId="0" applyNumberFormat="1" applyFont="1" applyBorder="1"/>
    <xf numFmtId="49" fontId="2" fillId="0" borderId="28" xfId="0" applyNumberFormat="1" applyFont="1" applyBorder="1" applyAlignment="1">
      <alignment horizontal="center" wrapText="1"/>
    </xf>
    <xf numFmtId="49" fontId="2" fillId="0" borderId="30" xfId="0" applyNumberFormat="1" applyFont="1" applyBorder="1" applyAlignment="1">
      <alignment horizontal="center"/>
    </xf>
    <xf numFmtId="37" fontId="2" fillId="0" borderId="40" xfId="0" applyFont="1" applyBorder="1" applyAlignment="1" applyProtection="1">
      <alignment horizontal="right"/>
      <protection locked="0"/>
    </xf>
    <xf numFmtId="14" fontId="2" fillId="0" borderId="30" xfId="0" quotePrefix="1" applyNumberFormat="1" applyFont="1" applyBorder="1" applyAlignment="1" applyProtection="1">
      <alignment horizontal="center"/>
      <protection locked="0"/>
    </xf>
    <xf numFmtId="37" fontId="2" fillId="0" borderId="38" xfId="0" applyFont="1" applyBorder="1" applyAlignment="1" applyProtection="1">
      <alignment horizontal="right"/>
      <protection locked="0"/>
    </xf>
    <xf numFmtId="14" fontId="2" fillId="0" borderId="30" xfId="0" applyNumberFormat="1" applyFont="1" applyBorder="1" applyAlignment="1">
      <alignment horizontal="center"/>
    </xf>
    <xf numFmtId="49" fontId="10" fillId="0" borderId="30" xfId="0" applyNumberFormat="1" applyFont="1" applyBorder="1" applyAlignment="1" applyProtection="1">
      <alignment horizontal="center"/>
      <protection locked="0"/>
    </xf>
    <xf numFmtId="37" fontId="2" fillId="0" borderId="30" xfId="0" applyFont="1" applyBorder="1" applyAlignment="1" applyProtection="1">
      <alignment horizontal="center"/>
      <protection locked="0"/>
    </xf>
    <xf numFmtId="39" fontId="5" fillId="0" borderId="0" xfId="0" applyNumberFormat="1" applyFont="1"/>
    <xf numFmtId="37" fontId="2" fillId="0" borderId="41" xfId="0" quotePrefix="1" applyFont="1" applyBorder="1" applyAlignment="1" applyProtection="1">
      <alignment horizontal="center"/>
      <protection locked="0"/>
    </xf>
    <xf numFmtId="39" fontId="5" fillId="0" borderId="42" xfId="0" applyNumberFormat="1" applyFont="1" applyBorder="1"/>
    <xf numFmtId="37" fontId="5" fillId="0" borderId="42" xfId="0" applyFont="1" applyBorder="1" applyAlignment="1">
      <alignment horizontal="center"/>
    </xf>
    <xf numFmtId="37" fontId="2" fillId="0" borderId="41" xfId="0" applyFont="1" applyBorder="1"/>
    <xf numFmtId="37" fontId="2" fillId="0" borderId="41" xfId="0" applyFont="1" applyBorder="1" applyAlignment="1">
      <alignment horizontal="right"/>
    </xf>
    <xf numFmtId="37" fontId="2" fillId="0" borderId="43" xfId="0" applyFont="1" applyBorder="1" applyAlignment="1" applyProtection="1">
      <alignment horizontal="right"/>
      <protection locked="0"/>
    </xf>
    <xf numFmtId="49" fontId="2" fillId="0" borderId="40" xfId="0" applyNumberFormat="1" applyFont="1" applyBorder="1" applyAlignment="1" applyProtection="1">
      <alignment horizontal="center"/>
      <protection locked="0"/>
    </xf>
    <xf numFmtId="37" fontId="2" fillId="0" borderId="40" xfId="0" applyFont="1" applyBorder="1" applyProtection="1">
      <protection locked="0"/>
    </xf>
    <xf numFmtId="37" fontId="2" fillId="0" borderId="38" xfId="0" applyFont="1" applyBorder="1" applyProtection="1">
      <protection locked="0"/>
    </xf>
    <xf numFmtId="37" fontId="2" fillId="0" borderId="43" xfId="0" applyFont="1" applyBorder="1" applyProtection="1">
      <protection locked="0"/>
    </xf>
    <xf numFmtId="49" fontId="2" fillId="0" borderId="12" xfId="0" applyNumberFormat="1" applyFont="1" applyBorder="1" applyAlignment="1" applyProtection="1">
      <alignment horizontal="center"/>
      <protection locked="0"/>
    </xf>
    <xf numFmtId="49" fontId="2" fillId="0" borderId="41" xfId="0" applyNumberFormat="1" applyFont="1" applyBorder="1" applyAlignment="1" applyProtection="1">
      <alignment horizontal="center"/>
      <protection locked="0"/>
    </xf>
    <xf numFmtId="38" fontId="2" fillId="0" borderId="41" xfId="0" applyNumberFormat="1" applyFont="1" applyBorder="1" applyProtection="1">
      <protection locked="0"/>
    </xf>
    <xf numFmtId="49" fontId="10" fillId="0" borderId="28" xfId="0" applyNumberFormat="1" applyFont="1" applyBorder="1" applyAlignment="1" applyProtection="1">
      <alignment horizontal="center"/>
      <protection locked="0"/>
    </xf>
    <xf numFmtId="49" fontId="2" fillId="0" borderId="38" xfId="0" applyNumberFormat="1" applyFont="1" applyBorder="1" applyAlignment="1" applyProtection="1">
      <alignment horizontal="center"/>
      <protection locked="0"/>
    </xf>
    <xf numFmtId="49" fontId="10" fillId="0" borderId="41" xfId="0" applyNumberFormat="1" applyFont="1" applyBorder="1" applyAlignment="1" applyProtection="1">
      <alignment horizontal="center"/>
      <protection locked="0"/>
    </xf>
    <xf numFmtId="49" fontId="2" fillId="0" borderId="30" xfId="0" applyNumberFormat="1" applyFont="1" applyBorder="1" applyAlignment="1" applyProtection="1">
      <alignment horizontal="center" wrapText="1"/>
      <protection locked="0"/>
    </xf>
    <xf numFmtId="49" fontId="10" fillId="0" borderId="40" xfId="0" applyNumberFormat="1" applyFont="1" applyBorder="1" applyAlignment="1" applyProtection="1">
      <alignment horizontal="center"/>
      <protection locked="0"/>
    </xf>
    <xf numFmtId="49" fontId="10" fillId="0" borderId="30" xfId="0" applyNumberFormat="1" applyFont="1" applyBorder="1" applyAlignment="1">
      <alignment horizontal="center"/>
    </xf>
    <xf numFmtId="37" fontId="10" fillId="0" borderId="38" xfId="0" applyFont="1" applyBorder="1" applyProtection="1">
      <protection locked="0"/>
    </xf>
    <xf numFmtId="49" fontId="10" fillId="0" borderId="38" xfId="0" applyNumberFormat="1" applyFont="1" applyBorder="1" applyAlignment="1" applyProtection="1">
      <alignment horizontal="center"/>
      <protection locked="0"/>
    </xf>
    <xf numFmtId="49" fontId="10" fillId="0" borderId="28" xfId="0" applyNumberFormat="1" applyFont="1" applyBorder="1" applyAlignment="1">
      <alignment horizontal="center"/>
    </xf>
    <xf numFmtId="49" fontId="2" fillId="0" borderId="38" xfId="0" applyNumberFormat="1" applyFont="1" applyBorder="1" applyAlignment="1" applyProtection="1">
      <alignment horizontal="center" wrapText="1"/>
      <protection locked="0"/>
    </xf>
    <xf numFmtId="1" fontId="2" fillId="0" borderId="44" xfId="0" applyNumberFormat="1" applyFont="1" applyBorder="1"/>
    <xf numFmtId="37" fontId="2" fillId="0" borderId="44" xfId="0" applyFont="1" applyBorder="1"/>
    <xf numFmtId="37" fontId="2" fillId="0" borderId="41" xfId="0" applyFont="1" applyBorder="1" applyAlignment="1">
      <alignment horizontal="center"/>
    </xf>
    <xf numFmtId="49" fontId="2" fillId="0" borderId="28" xfId="0" applyNumberFormat="1" applyFont="1" applyBorder="1" applyAlignment="1" applyProtection="1">
      <alignment horizontal="left" wrapText="1"/>
      <protection locked="0"/>
    </xf>
    <xf numFmtId="49" fontId="10" fillId="0" borderId="30" xfId="0" applyNumberFormat="1" applyFont="1" applyBorder="1" applyAlignment="1" applyProtection="1">
      <alignment horizontal="center" vertical="center"/>
      <protection locked="0"/>
    </xf>
    <xf numFmtId="49" fontId="2" fillId="0" borderId="28" xfId="0" applyNumberFormat="1" applyFont="1" applyBorder="1" applyAlignment="1">
      <alignment horizontal="center" vertical="center"/>
    </xf>
    <xf numFmtId="49" fontId="2" fillId="8" borderId="41" xfId="0" applyNumberFormat="1" applyFont="1" applyFill="1" applyBorder="1" applyAlignment="1" applyProtection="1">
      <alignment horizontal="left" wrapText="1"/>
      <protection locked="0"/>
    </xf>
    <xf numFmtId="49" fontId="2" fillId="8" borderId="28" xfId="0" applyNumberFormat="1" applyFont="1" applyFill="1" applyBorder="1" applyAlignment="1" applyProtection="1">
      <alignment horizontal="center"/>
      <protection locked="0"/>
    </xf>
    <xf numFmtId="37" fontId="2" fillId="0" borderId="41" xfId="0" quotePrefix="1" applyFont="1" applyBorder="1" applyAlignment="1">
      <alignment horizontal="center"/>
    </xf>
    <xf numFmtId="37" fontId="8" fillId="0" borderId="0" xfId="0" applyFont="1" applyProtection="1">
      <protection locked="0"/>
    </xf>
    <xf numFmtId="164" fontId="2" fillId="0" borderId="28" xfId="0" applyNumberFormat="1" applyFont="1" applyBorder="1"/>
    <xf numFmtId="164" fontId="2" fillId="0" borderId="41" xfId="0" applyNumberFormat="1" applyFont="1" applyBorder="1" applyAlignment="1">
      <alignment horizontal="right"/>
    </xf>
    <xf numFmtId="164" fontId="2" fillId="0" borderId="30" xfId="0" applyNumberFormat="1" applyFont="1" applyBorder="1" applyAlignment="1">
      <alignment horizontal="right"/>
    </xf>
    <xf numFmtId="164" fontId="2" fillId="0" borderId="28" xfId="0" applyNumberFormat="1" applyFont="1" applyBorder="1" applyProtection="1">
      <protection locked="0"/>
    </xf>
    <xf numFmtId="164" fontId="2" fillId="8" borderId="28" xfId="0" applyNumberFormat="1" applyFont="1" applyFill="1" applyBorder="1"/>
    <xf numFmtId="164" fontId="2" fillId="8" borderId="28" xfId="0" quotePrefix="1" applyNumberFormat="1" applyFont="1" applyFill="1" applyBorder="1" applyAlignment="1">
      <alignment horizontal="center"/>
    </xf>
    <xf numFmtId="164" fontId="2" fillId="0" borderId="28" xfId="0" applyNumberFormat="1" applyFont="1" applyBorder="1" applyAlignment="1" applyProtection="1">
      <alignment horizontal="right"/>
      <protection locked="0"/>
    </xf>
    <xf numFmtId="164" fontId="2" fillId="0" borderId="30" xfId="0" applyNumberFormat="1" applyFont="1" applyBorder="1" applyProtection="1">
      <protection locked="0"/>
    </xf>
    <xf numFmtId="164" fontId="2" fillId="8" borderId="30" xfId="0" applyNumberFormat="1" applyFont="1" applyFill="1" applyBorder="1"/>
    <xf numFmtId="164" fontId="2" fillId="8" borderId="30" xfId="0" quotePrefix="1" applyNumberFormat="1" applyFont="1" applyFill="1" applyBorder="1" applyAlignment="1">
      <alignment horizontal="center"/>
    </xf>
    <xf numFmtId="164" fontId="2" fillId="0" borderId="30" xfId="0" applyNumberFormat="1" applyFont="1" applyBorder="1" applyAlignment="1" applyProtection="1">
      <alignment horizontal="right"/>
      <protection locked="0"/>
    </xf>
    <xf numFmtId="164" fontId="2" fillId="0" borderId="41" xfId="0" applyNumberFormat="1" applyFont="1" applyBorder="1" applyProtection="1">
      <protection locked="0"/>
    </xf>
    <xf numFmtId="164" fontId="2" fillId="8" borderId="41" xfId="0" applyNumberFormat="1" applyFont="1" applyFill="1" applyBorder="1"/>
    <xf numFmtId="164" fontId="2" fillId="0" borderId="30" xfId="0" applyNumberFormat="1" applyFont="1" applyBorder="1"/>
    <xf numFmtId="164" fontId="2" fillId="0" borderId="30" xfId="0" quotePrefix="1" applyNumberFormat="1" applyFont="1" applyBorder="1" applyAlignment="1">
      <alignment horizontal="center"/>
    </xf>
    <xf numFmtId="164" fontId="2" fillId="0" borderId="41" xfId="0" applyNumberFormat="1" applyFont="1" applyBorder="1"/>
    <xf numFmtId="164" fontId="2" fillId="0" borderId="41" xfId="0" applyNumberFormat="1" applyFont="1" applyBorder="1" applyAlignment="1" applyProtection="1">
      <alignment horizontal="right"/>
      <protection locked="0"/>
    </xf>
    <xf numFmtId="164" fontId="2" fillId="0" borderId="41" xfId="0" quotePrefix="1" applyNumberFormat="1" applyFont="1" applyBorder="1" applyAlignment="1">
      <alignment horizontal="center"/>
    </xf>
    <xf numFmtId="164" fontId="10" fillId="0" borderId="30" xfId="0" applyNumberFormat="1" applyFont="1" applyBorder="1" applyProtection="1">
      <protection locked="0"/>
    </xf>
    <xf numFmtId="164" fontId="2" fillId="0" borderId="0" xfId="0" applyNumberFormat="1" applyFont="1" applyProtection="1">
      <protection locked="0"/>
    </xf>
    <xf numFmtId="164" fontId="10" fillId="0" borderId="41" xfId="0" applyNumberFormat="1" applyFont="1" applyBorder="1" applyProtection="1">
      <protection locked="0"/>
    </xf>
    <xf numFmtId="164" fontId="2" fillId="0" borderId="38" xfId="0" applyNumberFormat="1" applyFont="1" applyBorder="1" applyProtection="1">
      <protection locked="0"/>
    </xf>
    <xf numFmtId="164" fontId="10" fillId="0" borderId="40" xfId="0" applyNumberFormat="1" applyFont="1" applyBorder="1" applyProtection="1">
      <protection locked="0"/>
    </xf>
    <xf numFmtId="164" fontId="2" fillId="0" borderId="43" xfId="0" applyNumberFormat="1" applyFont="1" applyBorder="1" applyProtection="1">
      <protection locked="0"/>
    </xf>
    <xf numFmtId="164" fontId="2" fillId="0" borderId="30" xfId="0" quotePrefix="1" applyNumberFormat="1" applyFont="1" applyBorder="1" applyAlignment="1" applyProtection="1">
      <alignment horizontal="center"/>
      <protection locked="0"/>
    </xf>
    <xf numFmtId="164" fontId="2" fillId="0" borderId="38" xfId="0" applyNumberFormat="1" applyFont="1" applyBorder="1" applyAlignment="1" applyProtection="1">
      <alignment horizontal="right"/>
      <protection locked="0"/>
    </xf>
    <xf numFmtId="164" fontId="2" fillId="0" borderId="12" xfId="0" applyNumberFormat="1" applyFont="1" applyBorder="1" applyProtection="1">
      <protection locked="0"/>
    </xf>
    <xf numFmtId="164" fontId="2" fillId="0" borderId="28" xfId="0" quotePrefix="1" applyNumberFormat="1" applyFont="1" applyBorder="1" applyAlignment="1">
      <alignment horizontal="center"/>
    </xf>
    <xf numFmtId="164" fontId="2" fillId="0" borderId="30" xfId="0" applyNumberFormat="1" applyFont="1" applyBorder="1" applyAlignment="1">
      <alignment horizontal="center"/>
    </xf>
    <xf numFmtId="37" fontId="4" fillId="0" borderId="14" xfId="0" applyFont="1" applyBorder="1" applyAlignment="1">
      <alignment horizontal="center" vertical="center"/>
    </xf>
    <xf numFmtId="37" fontId="11" fillId="0" borderId="15" xfId="0" applyFont="1" applyBorder="1" applyAlignment="1">
      <alignment horizontal="center" vertical="center"/>
    </xf>
    <xf numFmtId="37" fontId="11" fillId="0" borderId="6" xfId="0" applyFont="1" applyBorder="1" applyAlignment="1">
      <alignment horizontal="center" vertical="center"/>
    </xf>
    <xf numFmtId="37" fontId="11" fillId="0" borderId="8" xfId="0" applyFont="1" applyBorder="1" applyAlignment="1">
      <alignment horizontal="center" vertical="center"/>
    </xf>
    <xf numFmtId="37" fontId="2" fillId="7" borderId="14" xfId="0" applyFont="1" applyFill="1" applyBorder="1" applyAlignment="1">
      <alignment horizontal="center" vertical="center"/>
    </xf>
    <xf numFmtId="37" fontId="13" fillId="7" borderId="15" xfId="0" applyFont="1" applyFill="1" applyBorder="1" applyAlignment="1">
      <alignment horizontal="center" vertical="center"/>
    </xf>
    <xf numFmtId="37" fontId="13" fillId="7" borderId="6" xfId="0" applyFont="1" applyFill="1" applyBorder="1" applyAlignment="1">
      <alignment horizontal="center" vertical="center"/>
    </xf>
    <xf numFmtId="37" fontId="13" fillId="7" borderId="8" xfId="0" applyFont="1" applyFill="1" applyBorder="1" applyAlignment="1">
      <alignment horizontal="center" vertical="center"/>
    </xf>
    <xf numFmtId="49" fontId="2" fillId="9" borderId="30" xfId="0" applyNumberFormat="1" applyFont="1" applyFill="1" applyBorder="1" applyAlignment="1" applyProtection="1">
      <alignment horizontal="center"/>
      <protection locked="0"/>
    </xf>
    <xf numFmtId="37" fontId="2" fillId="9" borderId="30" xfId="0" quotePrefix="1" applyFont="1" applyFill="1" applyBorder="1" applyAlignment="1">
      <alignment horizontal="center"/>
    </xf>
    <xf numFmtId="164" fontId="2" fillId="9" borderId="30" xfId="0" applyNumberFormat="1" applyFont="1" applyFill="1" applyBorder="1" applyProtection="1">
      <protection locked="0"/>
    </xf>
    <xf numFmtId="164" fontId="2" fillId="9" borderId="30" xfId="0" applyNumberFormat="1" applyFont="1" applyFill="1" applyBorder="1"/>
    <xf numFmtId="164" fontId="2" fillId="9" borderId="28" xfId="0" applyNumberFormat="1" applyFont="1" applyFill="1" applyBorder="1"/>
    <xf numFmtId="164" fontId="2" fillId="9" borderId="28" xfId="0" quotePrefix="1" applyNumberFormat="1" applyFont="1" applyFill="1" applyBorder="1" applyAlignment="1">
      <alignment horizontal="center"/>
    </xf>
    <xf numFmtId="164" fontId="2" fillId="9" borderId="30" xfId="0" applyNumberFormat="1" applyFont="1" applyFill="1" applyBorder="1" applyAlignment="1">
      <alignment horizontal="right"/>
    </xf>
    <xf numFmtId="164" fontId="2" fillId="9" borderId="30" xfId="0" applyNumberFormat="1" applyFont="1" applyFill="1" applyBorder="1" applyAlignment="1" applyProtection="1">
      <alignment horizontal="right"/>
      <protection locked="0"/>
    </xf>
    <xf numFmtId="37" fontId="5" fillId="9" borderId="0" xfId="0" applyFont="1" applyFill="1"/>
    <xf numFmtId="49" fontId="2" fillId="9" borderId="28" xfId="0" applyNumberFormat="1" applyFont="1" applyFill="1" applyBorder="1" applyAlignment="1" applyProtection="1">
      <alignment horizontal="center"/>
      <protection locked="0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7D826A-7B4B-4EF6-B0DD-5DFD53D6CBCB}">
  <sheetPr>
    <tabColor theme="1"/>
  </sheetPr>
  <dimension ref="A1:BV108"/>
  <sheetViews>
    <sheetView zoomScaleNormal="100" zoomScaleSheetLayoutView="100" workbookViewId="0">
      <selection activeCell="L18" sqref="L18"/>
    </sheetView>
  </sheetViews>
  <sheetFormatPr defaultColWidth="8.88671875" defaultRowHeight="11.25"/>
  <cols>
    <col min="1" max="1" width="3.6640625" style="6" customWidth="1"/>
    <col min="2" max="2" width="8.44140625" style="6" customWidth="1"/>
    <col min="3" max="3" width="20.5546875" style="6" customWidth="1"/>
    <col min="4" max="4" width="15.88671875" style="6" customWidth="1"/>
    <col min="5" max="5" width="8" style="6" customWidth="1"/>
    <col min="6" max="6" width="11.109375" style="6" bestFit="1" customWidth="1"/>
    <col min="7" max="8" width="9.88671875" style="6" customWidth="1"/>
    <col min="9" max="9" width="9.44140625" style="6" customWidth="1"/>
    <col min="10" max="10" width="9.88671875" style="6" customWidth="1"/>
    <col min="11" max="11" width="11.88671875" style="6" customWidth="1"/>
    <col min="12" max="12" width="13" style="6" customWidth="1"/>
    <col min="13" max="13" width="14.88671875" style="6" customWidth="1"/>
    <col min="14" max="14" width="12.88671875" style="6" customWidth="1"/>
    <col min="15" max="15" width="11" style="6" customWidth="1"/>
    <col min="16" max="16" width="8.88671875" style="6" customWidth="1"/>
    <col min="17" max="17" width="11" style="6" customWidth="1"/>
    <col min="18" max="18" width="10.88671875" style="6" customWidth="1"/>
    <col min="19" max="19" width="13.44140625" style="6" customWidth="1"/>
    <col min="20" max="20" width="14.88671875" style="6" customWidth="1"/>
    <col min="21" max="16384" width="8.88671875" style="6"/>
  </cols>
  <sheetData>
    <row r="1" spans="1:74" ht="20.100000000000001" customHeight="1">
      <c r="A1" s="1"/>
      <c r="B1" s="1"/>
      <c r="C1" s="1"/>
      <c r="D1" s="1"/>
      <c r="E1" s="1"/>
      <c r="F1" s="2" t="s">
        <v>0</v>
      </c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3" t="s">
        <v>0</v>
      </c>
      <c r="T1" s="1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</row>
    <row r="2" spans="1:74" ht="20.100000000000001" customHeight="1">
      <c r="A2" s="7" t="s">
        <v>1</v>
      </c>
      <c r="B2" s="7"/>
      <c r="C2" s="7"/>
      <c r="D2" s="7" t="s">
        <v>2</v>
      </c>
      <c r="E2" s="7"/>
      <c r="F2" s="7" t="s">
        <v>0</v>
      </c>
      <c r="G2" s="7"/>
      <c r="H2" s="7"/>
      <c r="I2" s="7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</row>
    <row r="3" spans="1:74" ht="20.100000000000001" customHeight="1">
      <c r="A3" s="7"/>
      <c r="B3" s="7"/>
      <c r="C3" s="7"/>
      <c r="D3" s="7"/>
      <c r="E3" s="7"/>
      <c r="F3" s="7"/>
      <c r="G3" s="7"/>
      <c r="H3" s="7"/>
      <c r="I3" s="7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  <c r="BD3" s="4"/>
      <c r="BE3" s="5"/>
      <c r="BF3" s="5"/>
      <c r="BG3" s="5"/>
      <c r="BH3" s="5"/>
      <c r="BI3" s="5"/>
      <c r="BJ3" s="5"/>
      <c r="BK3" s="5"/>
      <c r="BL3" s="5"/>
      <c r="BM3" s="5"/>
      <c r="BN3" s="5"/>
      <c r="BO3" s="5"/>
      <c r="BP3" s="5"/>
      <c r="BQ3" s="5"/>
      <c r="BR3" s="5"/>
      <c r="BS3" s="5"/>
      <c r="BT3" s="5"/>
      <c r="BU3" s="5"/>
      <c r="BV3" s="5"/>
    </row>
    <row r="4" spans="1:74" ht="20.100000000000001" customHeight="1">
      <c r="A4" s="7" t="s">
        <v>3</v>
      </c>
      <c r="B4" s="7"/>
      <c r="C4" s="7"/>
      <c r="D4" s="7" t="s">
        <v>4</v>
      </c>
      <c r="E4" s="7"/>
      <c r="F4" s="7"/>
      <c r="G4" s="7"/>
      <c r="H4" s="7"/>
      <c r="I4" s="7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</row>
    <row r="5" spans="1:74" ht="20.100000000000001" customHeight="1">
      <c r="A5" s="7"/>
      <c r="B5" s="7"/>
      <c r="C5" s="7"/>
      <c r="D5" s="7"/>
      <c r="E5" s="7"/>
      <c r="F5" s="7"/>
      <c r="G5" s="7"/>
      <c r="H5" s="7"/>
      <c r="I5" s="7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5"/>
      <c r="BF5" s="5"/>
      <c r="BG5" s="5"/>
      <c r="BH5" s="5"/>
      <c r="BI5" s="5"/>
      <c r="BJ5" s="5"/>
      <c r="BK5" s="5"/>
      <c r="BL5" s="5"/>
      <c r="BM5" s="5"/>
      <c r="BN5" s="5"/>
      <c r="BO5" s="5"/>
      <c r="BP5" s="5"/>
      <c r="BQ5" s="5"/>
      <c r="BR5" s="5"/>
      <c r="BS5" s="5"/>
      <c r="BT5" s="5"/>
      <c r="BU5" s="5"/>
      <c r="BV5" s="5"/>
    </row>
    <row r="6" spans="1:74" ht="20.100000000000001" customHeight="1">
      <c r="A6" s="7" t="s">
        <v>5</v>
      </c>
      <c r="B6" s="7"/>
      <c r="C6" s="7"/>
      <c r="D6" s="7" t="s">
        <v>6</v>
      </c>
      <c r="E6" s="7"/>
      <c r="F6" s="7"/>
      <c r="G6" s="7"/>
      <c r="H6" s="7"/>
      <c r="I6" s="7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</row>
    <row r="7" spans="1:74" ht="20.100000000000001" customHeight="1">
      <c r="A7" s="7"/>
      <c r="B7" s="7"/>
      <c r="C7" s="7"/>
      <c r="D7" s="7"/>
      <c r="E7" s="7"/>
      <c r="F7" s="7"/>
      <c r="G7" s="7"/>
      <c r="H7" s="7"/>
      <c r="I7" s="7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  <c r="BV7" s="5"/>
    </row>
    <row r="8" spans="1:74" ht="20.100000000000001" customHeight="1">
      <c r="A8" s="7" t="s">
        <v>7</v>
      </c>
      <c r="B8" s="7"/>
      <c r="C8" s="7"/>
      <c r="D8" s="7" t="s">
        <v>8</v>
      </c>
      <c r="E8" s="7"/>
      <c r="F8" s="7"/>
      <c r="G8" s="7"/>
      <c r="H8" s="7"/>
      <c r="I8" s="7"/>
      <c r="J8" s="1"/>
      <c r="K8" s="1"/>
      <c r="L8" s="8"/>
      <c r="M8" s="8"/>
      <c r="N8" s="8"/>
      <c r="O8" s="8"/>
      <c r="P8" s="8"/>
      <c r="Q8" s="8"/>
      <c r="R8" s="8"/>
      <c r="S8" s="8"/>
      <c r="T8" s="1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5"/>
      <c r="BF8" s="5"/>
      <c r="BG8" s="5"/>
      <c r="BH8" s="5"/>
      <c r="BI8" s="5"/>
      <c r="BJ8" s="5"/>
      <c r="BK8" s="5"/>
      <c r="BL8" s="5"/>
      <c r="BM8" s="5"/>
      <c r="BN8" s="5"/>
      <c r="BO8" s="5"/>
      <c r="BP8" s="5"/>
      <c r="BQ8" s="5"/>
      <c r="BR8" s="5"/>
      <c r="BS8" s="5"/>
      <c r="BT8" s="5"/>
      <c r="BU8" s="5"/>
      <c r="BV8" s="5"/>
    </row>
    <row r="9" spans="1:74" ht="20.100000000000001" customHeight="1">
      <c r="A9" s="1"/>
      <c r="B9" s="1"/>
      <c r="C9" s="1"/>
      <c r="D9" s="1"/>
      <c r="E9" s="1"/>
      <c r="F9"/>
      <c r="G9"/>
      <c r="H9"/>
      <c r="I9"/>
      <c r="J9"/>
      <c r="K9" s="1"/>
      <c r="L9" s="1" t="s">
        <v>0</v>
      </c>
      <c r="M9" s="1"/>
      <c r="N9" s="1"/>
      <c r="O9" s="1"/>
      <c r="P9" s="1"/>
      <c r="Q9"/>
      <c r="R9"/>
      <c r="S9" s="1"/>
      <c r="T9" s="1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  <c r="BP9" s="5"/>
      <c r="BQ9" s="5"/>
      <c r="BR9" s="5"/>
      <c r="BS9" s="5"/>
      <c r="BT9" s="5"/>
      <c r="BU9" s="5"/>
      <c r="BV9" s="5"/>
    </row>
    <row r="10" spans="1:74" ht="20.100000000000001" customHeight="1" thickBot="1">
      <c r="A10" s="1"/>
      <c r="B10" s="1"/>
      <c r="C10" s="1"/>
      <c r="D10" s="1"/>
      <c r="E10" s="1"/>
      <c r="F10"/>
      <c r="G10"/>
      <c r="H10"/>
      <c r="I10"/>
      <c r="J10"/>
      <c r="K10" s="1"/>
      <c r="L10" s="1"/>
      <c r="M10" s="1"/>
      <c r="N10" s="1"/>
      <c r="O10" s="1"/>
      <c r="P10" s="1"/>
      <c r="Q10"/>
      <c r="R10"/>
      <c r="S10" s="1"/>
      <c r="T10" s="1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5"/>
      <c r="BF10" s="5"/>
      <c r="BG10" s="5"/>
      <c r="BH10" s="5"/>
      <c r="BI10" s="5"/>
      <c r="BJ10" s="5"/>
      <c r="BK10" s="5"/>
      <c r="BL10" s="5"/>
      <c r="BM10" s="5"/>
      <c r="BN10" s="5"/>
      <c r="BO10" s="5"/>
      <c r="BP10" s="5"/>
      <c r="BQ10" s="5"/>
      <c r="BR10" s="5"/>
      <c r="BS10" s="5"/>
      <c r="BT10" s="5"/>
      <c r="BU10" s="5"/>
      <c r="BV10" s="5"/>
    </row>
    <row r="11" spans="1:74" ht="20.100000000000001" customHeight="1" thickTop="1" thickBot="1">
      <c r="A11" s="3"/>
      <c r="B11" s="9" t="s">
        <v>9</v>
      </c>
      <c r="C11" s="10"/>
      <c r="D11" s="10"/>
      <c r="E11" s="10"/>
      <c r="F11" s="10"/>
      <c r="G11" s="10"/>
      <c r="H11" s="10"/>
      <c r="I11" s="10"/>
      <c r="J11" s="11"/>
      <c r="K11" s="3"/>
      <c r="L11" s="3"/>
      <c r="M11" s="3"/>
      <c r="N11" s="3"/>
      <c r="O11" s="3"/>
      <c r="P11" s="3"/>
      <c r="Q11" s="9" t="s">
        <v>9</v>
      </c>
      <c r="R11" s="11"/>
      <c r="S11" s="3"/>
      <c r="T11" s="3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5"/>
      <c r="BF11" s="5"/>
      <c r="BG11" s="5"/>
      <c r="BH11" s="5"/>
      <c r="BI11" s="5"/>
      <c r="BJ11" s="5"/>
      <c r="BK11" s="5"/>
      <c r="BL11" s="5"/>
      <c r="BM11" s="5"/>
      <c r="BN11" s="5"/>
      <c r="BO11" s="5"/>
      <c r="BP11" s="5"/>
      <c r="BQ11" s="5"/>
      <c r="BR11" s="5"/>
      <c r="BS11" s="5"/>
      <c r="BT11" s="5"/>
      <c r="BU11" s="5"/>
      <c r="BV11" s="5"/>
    </row>
    <row r="12" spans="1:74" ht="20.100000000000001" customHeight="1" thickTop="1">
      <c r="A12" s="3"/>
      <c r="B12" s="12"/>
      <c r="C12" s="3"/>
      <c r="D12" s="3"/>
      <c r="E12" s="3"/>
      <c r="F12" s="3"/>
      <c r="G12" s="3"/>
      <c r="H12" s="3"/>
      <c r="I12" s="3"/>
      <c r="J12" s="13"/>
      <c r="K12" s="3"/>
      <c r="L12" s="3"/>
      <c r="M12" s="3"/>
      <c r="N12" s="3"/>
      <c r="O12" s="3"/>
      <c r="P12" s="3"/>
      <c r="Q12" s="12"/>
      <c r="R12" s="13"/>
      <c r="S12" s="3"/>
      <c r="T12" s="3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5"/>
      <c r="BQ12" s="5"/>
      <c r="BR12" s="5"/>
      <c r="BS12" s="5"/>
      <c r="BT12" s="5"/>
      <c r="BU12" s="5"/>
      <c r="BV12" s="5"/>
    </row>
    <row r="13" spans="1:74" ht="20.100000000000001" customHeight="1">
      <c r="A13" s="3"/>
      <c r="B13" s="14" t="s">
        <v>10</v>
      </c>
      <c r="C13" s="15" t="s">
        <v>11</v>
      </c>
      <c r="D13" s="16" t="s">
        <v>12</v>
      </c>
      <c r="E13" s="15" t="s">
        <v>13</v>
      </c>
      <c r="F13" s="16" t="s">
        <v>14</v>
      </c>
      <c r="G13" s="17" t="s">
        <v>15</v>
      </c>
      <c r="H13" s="17" t="s">
        <v>16</v>
      </c>
      <c r="I13" s="17" t="s">
        <v>17</v>
      </c>
      <c r="J13" s="18" t="s">
        <v>18</v>
      </c>
      <c r="K13" s="15" t="s">
        <v>19</v>
      </c>
      <c r="L13" s="15" t="s">
        <v>20</v>
      </c>
      <c r="M13" s="16" t="s">
        <v>21</v>
      </c>
      <c r="N13" s="16" t="s">
        <v>22</v>
      </c>
      <c r="O13" s="16" t="s">
        <v>23</v>
      </c>
      <c r="P13" s="16" t="s">
        <v>24</v>
      </c>
      <c r="Q13" s="19" t="s">
        <v>25</v>
      </c>
      <c r="R13" s="18" t="s">
        <v>26</v>
      </c>
      <c r="S13" s="19" t="s">
        <v>27</v>
      </c>
      <c r="T13" s="20" t="s">
        <v>28</v>
      </c>
      <c r="U13" s="21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  <c r="AZ13" s="4"/>
      <c r="BA13" s="4"/>
      <c r="BB13" s="4"/>
      <c r="BC13" s="4"/>
      <c r="BD13" s="4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5"/>
      <c r="BP13" s="5"/>
      <c r="BQ13" s="5"/>
      <c r="BR13" s="5"/>
      <c r="BS13" s="5"/>
      <c r="BT13" s="5"/>
      <c r="BU13" s="5"/>
      <c r="BV13" s="5"/>
    </row>
    <row r="14" spans="1:74" ht="20.100000000000001" customHeight="1">
      <c r="A14" s="22"/>
      <c r="B14" s="23" t="s">
        <v>0</v>
      </c>
      <c r="C14" s="3"/>
      <c r="D14" s="24" t="s">
        <v>0</v>
      </c>
      <c r="E14" s="24" t="s">
        <v>0</v>
      </c>
      <c r="F14" s="24" t="s">
        <v>0</v>
      </c>
      <c r="G14" s="25"/>
      <c r="H14" s="25" t="s">
        <v>0</v>
      </c>
      <c r="I14" s="222" t="s">
        <v>29</v>
      </c>
      <c r="J14" s="223"/>
      <c r="K14" s="26" t="s">
        <v>0</v>
      </c>
      <c r="L14" s="27"/>
      <c r="M14" s="26"/>
      <c r="N14" s="26"/>
      <c r="O14" s="26" t="s">
        <v>30</v>
      </c>
      <c r="P14" s="26"/>
      <c r="Q14" s="28"/>
      <c r="R14" s="29"/>
      <c r="S14" s="30"/>
      <c r="T14" s="30"/>
      <c r="U14" s="31"/>
      <c r="V14" s="31"/>
      <c r="W14" s="31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5"/>
      <c r="BF14" s="5"/>
      <c r="BG14" s="5"/>
      <c r="BH14" s="5"/>
      <c r="BI14" s="5"/>
      <c r="BJ14" s="5"/>
      <c r="BK14" s="5"/>
      <c r="BL14" s="5"/>
      <c r="BM14" s="5"/>
      <c r="BN14" s="5"/>
      <c r="BO14" s="5"/>
      <c r="BP14" s="5"/>
      <c r="BQ14" s="5"/>
      <c r="BR14" s="5"/>
      <c r="BS14" s="5"/>
      <c r="BT14" s="5"/>
      <c r="BU14" s="5"/>
      <c r="BV14" s="5"/>
    </row>
    <row r="15" spans="1:74" ht="20.100000000000001" customHeight="1">
      <c r="A15" s="32"/>
      <c r="B15" s="33" t="s">
        <v>31</v>
      </c>
      <c r="C15" s="25" t="s">
        <v>31</v>
      </c>
      <c r="D15" s="25" t="s">
        <v>32</v>
      </c>
      <c r="E15" s="25" t="s">
        <v>33</v>
      </c>
      <c r="F15" s="25" t="s">
        <v>0</v>
      </c>
      <c r="G15" s="25"/>
      <c r="H15" s="25" t="s">
        <v>0</v>
      </c>
      <c r="I15" s="224"/>
      <c r="J15" s="225"/>
      <c r="K15" s="34" t="s">
        <v>34</v>
      </c>
      <c r="L15" s="24" t="s">
        <v>35</v>
      </c>
      <c r="M15" s="24" t="s">
        <v>36</v>
      </c>
      <c r="N15" s="24" t="s">
        <v>37</v>
      </c>
      <c r="O15" s="24" t="s">
        <v>38</v>
      </c>
      <c r="P15" s="27" t="s">
        <v>39</v>
      </c>
      <c r="Q15" s="23" t="s">
        <v>40</v>
      </c>
      <c r="R15" s="35" t="s">
        <v>41</v>
      </c>
      <c r="S15" s="30" t="s">
        <v>42</v>
      </c>
      <c r="T15" s="36" t="s">
        <v>43</v>
      </c>
      <c r="U15" s="31"/>
      <c r="V15" s="31"/>
      <c r="W15" s="31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5"/>
      <c r="BP15" s="5"/>
      <c r="BQ15" s="5"/>
      <c r="BR15" s="5"/>
      <c r="BS15" s="5"/>
      <c r="BT15" s="5"/>
      <c r="BU15" s="5"/>
      <c r="BV15" s="5"/>
    </row>
    <row r="16" spans="1:74" ht="20.100000000000001" customHeight="1" thickBot="1">
      <c r="A16" s="37" t="s">
        <v>44</v>
      </c>
      <c r="B16" s="38" t="s">
        <v>45</v>
      </c>
      <c r="C16" s="39" t="s">
        <v>46</v>
      </c>
      <c r="D16" s="39" t="s">
        <v>47</v>
      </c>
      <c r="E16" s="39" t="s">
        <v>48</v>
      </c>
      <c r="F16" s="39" t="s">
        <v>49</v>
      </c>
      <c r="G16" s="39" t="s">
        <v>50</v>
      </c>
      <c r="H16" s="39" t="s">
        <v>51</v>
      </c>
      <c r="I16" s="40" t="s">
        <v>52</v>
      </c>
      <c r="J16" s="41" t="s">
        <v>53</v>
      </c>
      <c r="K16" s="42" t="s">
        <v>54</v>
      </c>
      <c r="L16" s="43" t="s">
        <v>212</v>
      </c>
      <c r="M16" s="43" t="s">
        <v>55</v>
      </c>
      <c r="N16" s="43" t="s">
        <v>56</v>
      </c>
      <c r="O16" s="43" t="s">
        <v>57</v>
      </c>
      <c r="P16" s="44" t="s">
        <v>58</v>
      </c>
      <c r="Q16" s="45" t="s">
        <v>59</v>
      </c>
      <c r="R16" s="46" t="s">
        <v>59</v>
      </c>
      <c r="S16" s="47" t="s">
        <v>60</v>
      </c>
      <c r="T16" s="48" t="s">
        <v>61</v>
      </c>
      <c r="U16" s="31"/>
      <c r="V16" s="31"/>
      <c r="W16" s="31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5"/>
      <c r="BP16" s="5"/>
      <c r="BQ16" s="5"/>
      <c r="BR16" s="5"/>
      <c r="BS16" s="5"/>
      <c r="BT16" s="5"/>
      <c r="BU16" s="5"/>
      <c r="BV16" s="5"/>
    </row>
    <row r="17" spans="1:74" ht="20.100000000000001" customHeight="1" thickTop="1">
      <c r="A17" s="49">
        <v>1</v>
      </c>
      <c r="B17" s="50"/>
      <c r="C17" s="51" t="s">
        <v>62</v>
      </c>
      <c r="D17" s="52"/>
      <c r="E17" s="52"/>
      <c r="F17" s="53"/>
      <c r="G17" s="53"/>
      <c r="H17" s="53"/>
      <c r="I17" s="54"/>
      <c r="J17" s="55"/>
      <c r="K17" s="56"/>
      <c r="L17" s="56"/>
      <c r="M17" s="56"/>
      <c r="N17" s="56"/>
      <c r="O17" s="56"/>
      <c r="P17" s="56"/>
      <c r="Q17" s="56"/>
      <c r="R17" s="56"/>
      <c r="S17" s="56"/>
      <c r="T17" s="56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5"/>
      <c r="BP17" s="5"/>
      <c r="BQ17" s="5"/>
      <c r="BR17" s="5"/>
      <c r="BS17" s="5"/>
      <c r="BT17" s="5"/>
      <c r="BU17" s="5"/>
      <c r="BV17" s="5"/>
    </row>
    <row r="18" spans="1:74" ht="19.7" customHeight="1">
      <c r="A18" s="49">
        <f t="shared" ref="A18:A36" si="0">A17+1</f>
        <v>2</v>
      </c>
      <c r="B18" s="50" t="s">
        <v>63</v>
      </c>
      <c r="C18" s="52" t="s">
        <v>64</v>
      </c>
      <c r="D18" s="52" t="s">
        <v>63</v>
      </c>
      <c r="E18" s="52" t="s">
        <v>63</v>
      </c>
      <c r="F18" s="57">
        <f>SUM('(Current) - ED (3)'!F50)</f>
        <v>3865776</v>
      </c>
      <c r="G18" s="57">
        <f>SUM('(Current) - ED (1)'!G46)</f>
        <v>0</v>
      </c>
      <c r="H18" s="57">
        <f>SUM('(Current) - ED (1)'!H46)</f>
        <v>0</v>
      </c>
      <c r="I18" s="54" t="s">
        <v>63</v>
      </c>
      <c r="J18" s="57">
        <f>SUM('(Current) - ED (1)'!J46)</f>
        <v>0</v>
      </c>
      <c r="K18" s="57">
        <f t="shared" ref="K18:K21" si="1">(+F18+G18+H18+J18)</f>
        <v>3865776</v>
      </c>
      <c r="L18" s="57">
        <f>SUM('(Current) - ED (3)'!L50)</f>
        <v>1179628</v>
      </c>
      <c r="M18" s="57">
        <f>SUM('(Current) - ED (3)'!M50)</f>
        <v>19305</v>
      </c>
      <c r="N18" s="57">
        <f>SUM('(Current) - ED (1)'!N46)</f>
        <v>0</v>
      </c>
      <c r="O18" s="57">
        <f>SUM('(Current) - ED (3)'!O50)</f>
        <v>55599</v>
      </c>
      <c r="P18" s="57">
        <f>SUM('(Current) - ED (3)'!P50)</f>
        <v>10659</v>
      </c>
      <c r="Q18" s="57">
        <f>SUM('(Current) - ED (3)'!Q50)</f>
        <v>486882</v>
      </c>
      <c r="R18" s="57">
        <f>SUM('(Current) - ED (3)'!R50)</f>
        <v>24675</v>
      </c>
      <c r="S18" s="57">
        <f>+L18+M18+N18+O18+P18+Q18+R18</f>
        <v>1776748</v>
      </c>
      <c r="T18" s="57">
        <f>+K18+S18</f>
        <v>5642524</v>
      </c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5"/>
      <c r="BP18" s="5"/>
      <c r="BQ18" s="5"/>
      <c r="BR18" s="5"/>
      <c r="BS18" s="5"/>
      <c r="BT18" s="5"/>
      <c r="BU18" s="5"/>
      <c r="BV18" s="5"/>
    </row>
    <row r="19" spans="1:74" ht="19.7" customHeight="1">
      <c r="A19" s="49">
        <f t="shared" si="0"/>
        <v>3</v>
      </c>
      <c r="B19" s="50" t="s">
        <v>63</v>
      </c>
      <c r="C19" s="58" t="s">
        <v>65</v>
      </c>
      <c r="D19" s="52" t="s">
        <v>63</v>
      </c>
      <c r="E19" s="52" t="s">
        <v>63</v>
      </c>
      <c r="F19" s="57">
        <f>SUM('(Current) - GLO'!F42)</f>
        <v>120183</v>
      </c>
      <c r="G19" s="59">
        <f>SUM('(Current) - GLO'!G42)</f>
        <v>0</v>
      </c>
      <c r="H19" s="59">
        <f>SUM('(Current) - GLO'!H42)</f>
        <v>0</v>
      </c>
      <c r="I19" s="54" t="s">
        <v>63</v>
      </c>
      <c r="J19" s="55">
        <f>SUM('(Current) - GLO'!J42)</f>
        <v>0</v>
      </c>
      <c r="K19" s="56">
        <f t="shared" si="1"/>
        <v>120183</v>
      </c>
      <c r="L19" s="56">
        <f>SUM('(Current) - GLO'!L42)</f>
        <v>36980</v>
      </c>
      <c r="M19" s="56">
        <f>SUM('(Current) - GLO'!M42)</f>
        <v>495</v>
      </c>
      <c r="N19" s="56">
        <f>SUM('(Current) - GLO'!N42)</f>
        <v>0</v>
      </c>
      <c r="O19" s="56">
        <f>SUM('(Current) - GLO'!O42)</f>
        <v>1743</v>
      </c>
      <c r="P19" s="56">
        <f>SUM('(Current) - GLO'!P42)</f>
        <v>187</v>
      </c>
      <c r="Q19" s="56">
        <f>SUM('(Current) - GLO'!Q42)</f>
        <v>21918</v>
      </c>
      <c r="R19" s="56">
        <f>SUM('(Current) - GLO'!R42)</f>
        <v>0</v>
      </c>
      <c r="S19" s="56">
        <f>+L19+M19+N19+O19+P19+Q19+R19</f>
        <v>61323</v>
      </c>
      <c r="T19" s="56">
        <f>+K19+S19</f>
        <v>181506</v>
      </c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5"/>
      <c r="BP19" s="5"/>
      <c r="BQ19" s="5"/>
      <c r="BR19" s="5"/>
      <c r="BS19" s="5"/>
      <c r="BT19" s="5"/>
      <c r="BU19" s="5"/>
      <c r="BV19" s="5"/>
    </row>
    <row r="20" spans="1:74" ht="19.7" customHeight="1">
      <c r="A20" s="49">
        <f t="shared" si="0"/>
        <v>4</v>
      </c>
      <c r="B20" s="50" t="s">
        <v>63</v>
      </c>
      <c r="C20" s="52" t="s">
        <v>66</v>
      </c>
      <c r="D20" s="52" t="s">
        <v>63</v>
      </c>
      <c r="E20" s="52" t="s">
        <v>63</v>
      </c>
      <c r="F20" s="57">
        <f>SUM('(Current) - GH'!F42)</f>
        <v>311045</v>
      </c>
      <c r="G20" s="59">
        <f>SUM('(Current) - GH'!G42)</f>
        <v>0</v>
      </c>
      <c r="H20" s="59">
        <f>SUM('(Current) - GH'!H42)</f>
        <v>0</v>
      </c>
      <c r="I20" s="54" t="s">
        <v>63</v>
      </c>
      <c r="J20" s="55">
        <f>SUM('(Current) - GH'!J42)</f>
        <v>0</v>
      </c>
      <c r="K20" s="56">
        <f t="shared" si="1"/>
        <v>311045</v>
      </c>
      <c r="L20" s="56">
        <f>SUM('(Current) - GH'!L42)</f>
        <v>95709</v>
      </c>
      <c r="M20" s="56">
        <f>SUM('(Current) - GH'!M42)</f>
        <v>3465</v>
      </c>
      <c r="N20" s="56">
        <f>SUM('(Current) - GH'!N42)</f>
        <v>0</v>
      </c>
      <c r="O20" s="56">
        <f>SUM('(Current) - GH'!O42)</f>
        <v>4511</v>
      </c>
      <c r="P20" s="56">
        <f>SUM('(Current) - GH'!P42)</f>
        <v>1683</v>
      </c>
      <c r="Q20" s="56">
        <f>SUM('(Current) - GH'!Q42)</f>
        <v>81859</v>
      </c>
      <c r="R20" s="56">
        <f>SUM('(Current) - GH'!R42)</f>
        <v>2355</v>
      </c>
      <c r="S20" s="56">
        <f>+L20+M20+N20+O20+P20+Q20+R20</f>
        <v>189582</v>
      </c>
      <c r="T20" s="56">
        <f>+K20+S20</f>
        <v>500627</v>
      </c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5"/>
      <c r="BP20" s="5"/>
      <c r="BQ20" s="5"/>
      <c r="BR20" s="5"/>
      <c r="BS20" s="5"/>
      <c r="BT20" s="5"/>
      <c r="BU20" s="5"/>
      <c r="BV20" s="5"/>
    </row>
    <row r="21" spans="1:74" ht="30.6" customHeight="1">
      <c r="A21" s="49">
        <f t="shared" si="0"/>
        <v>5</v>
      </c>
      <c r="B21" s="50" t="s">
        <v>63</v>
      </c>
      <c r="C21" s="58" t="s">
        <v>67</v>
      </c>
      <c r="D21" s="52" t="s">
        <v>63</v>
      </c>
      <c r="E21" s="52" t="s">
        <v>63</v>
      </c>
      <c r="F21" s="57">
        <f>SUM('(Current) - Lt. Gov.'!F42)</f>
        <v>583574</v>
      </c>
      <c r="G21" s="59">
        <f>SUM('(Current) - Lt. Gov.'!G42)</f>
        <v>0</v>
      </c>
      <c r="H21" s="59">
        <f>SUM('(Current) - Lt. Gov.'!H42)</f>
        <v>0</v>
      </c>
      <c r="I21" s="54" t="s">
        <v>63</v>
      </c>
      <c r="J21" s="55">
        <f>SUM('(Current) - Lt. Gov.'!J42)</f>
        <v>0</v>
      </c>
      <c r="K21" s="56">
        <f t="shared" si="1"/>
        <v>583574</v>
      </c>
      <c r="L21" s="56">
        <f>SUM('(Current) - Lt. Gov.'!L42)</f>
        <v>178562</v>
      </c>
      <c r="M21" s="56">
        <f>SUM('(Current) - Lt. Gov.'!M42)</f>
        <v>2475</v>
      </c>
      <c r="N21" s="56">
        <f>SUM('(Current) - Lt. Gov.'!N42)</f>
        <v>0</v>
      </c>
      <c r="O21" s="56">
        <f>SUM('(Current) - Lt. Gov.'!O42)</f>
        <v>8463</v>
      </c>
      <c r="P21" s="56">
        <f>SUM('(Current) - Lt. Gov.'!P42)</f>
        <v>1683</v>
      </c>
      <c r="Q21" s="56">
        <f>SUM('(Current) - Lt. Gov.'!Q42)</f>
        <v>47191</v>
      </c>
      <c r="R21" s="56">
        <f>SUM('(Current) - Lt. Gov.'!R42)</f>
        <v>2196</v>
      </c>
      <c r="S21" s="56">
        <f>+L21+M21+N21+O21+P21+Q21+R21</f>
        <v>240570</v>
      </c>
      <c r="T21" s="56">
        <f>+K21+S21</f>
        <v>824144</v>
      </c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5"/>
      <c r="BP21" s="5"/>
      <c r="BQ21" s="5"/>
      <c r="BR21" s="5"/>
      <c r="BS21" s="5"/>
      <c r="BT21" s="5"/>
      <c r="BU21" s="5"/>
      <c r="BV21" s="5"/>
    </row>
    <row r="22" spans="1:74" ht="20.100000000000001" customHeight="1">
      <c r="A22" s="49">
        <f t="shared" si="0"/>
        <v>6</v>
      </c>
      <c r="B22" s="60" t="s">
        <v>63</v>
      </c>
      <c r="C22" s="61" t="s">
        <v>54</v>
      </c>
      <c r="D22" s="61" t="s">
        <v>63</v>
      </c>
      <c r="E22" s="61" t="s">
        <v>63</v>
      </c>
      <c r="F22" s="62">
        <f>SUM(F18:F21)</f>
        <v>4880578</v>
      </c>
      <c r="G22" s="62">
        <f>SUM(G18:G21)</f>
        <v>0</v>
      </c>
      <c r="H22" s="62">
        <f>SUM(H18:H21)</f>
        <v>0</v>
      </c>
      <c r="I22" s="63" t="s">
        <v>63</v>
      </c>
      <c r="J22" s="64">
        <f t="shared" ref="J22:T22" si="2">SUM(J18:J21)</f>
        <v>0</v>
      </c>
      <c r="K22" s="65">
        <f t="shared" si="2"/>
        <v>4880578</v>
      </c>
      <c r="L22" s="65">
        <f t="shared" si="2"/>
        <v>1490879</v>
      </c>
      <c r="M22" s="65">
        <f t="shared" si="2"/>
        <v>25740</v>
      </c>
      <c r="N22" s="65">
        <f t="shared" si="2"/>
        <v>0</v>
      </c>
      <c r="O22" s="65">
        <f t="shared" si="2"/>
        <v>70316</v>
      </c>
      <c r="P22" s="65">
        <f t="shared" si="2"/>
        <v>14212</v>
      </c>
      <c r="Q22" s="65">
        <f t="shared" si="2"/>
        <v>637850</v>
      </c>
      <c r="R22" s="65">
        <f t="shared" si="2"/>
        <v>29226</v>
      </c>
      <c r="S22" s="65">
        <f t="shared" si="2"/>
        <v>2268223</v>
      </c>
      <c r="T22" s="65">
        <f t="shared" si="2"/>
        <v>7148801</v>
      </c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5"/>
      <c r="BP22" s="5"/>
      <c r="BQ22" s="5"/>
      <c r="BR22" s="5"/>
      <c r="BS22" s="5"/>
      <c r="BT22" s="5"/>
      <c r="BU22" s="5"/>
      <c r="BV22" s="5"/>
    </row>
    <row r="23" spans="1:74" ht="20.100000000000001" customHeight="1">
      <c r="A23" s="49">
        <f t="shared" si="0"/>
        <v>7</v>
      </c>
      <c r="B23" s="50"/>
      <c r="C23" s="52"/>
      <c r="D23" s="52"/>
      <c r="E23" s="52"/>
      <c r="F23" s="59"/>
      <c r="G23" s="59"/>
      <c r="H23" s="59"/>
      <c r="I23" s="54"/>
      <c r="J23" s="55"/>
      <c r="K23" s="56"/>
      <c r="L23" s="56"/>
      <c r="M23" s="56"/>
      <c r="N23" s="56"/>
      <c r="O23" s="56"/>
      <c r="P23" s="56"/>
      <c r="Q23" s="56"/>
      <c r="R23" s="56"/>
      <c r="S23" s="56"/>
      <c r="T23" s="56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5"/>
      <c r="BP23" s="5"/>
      <c r="BQ23" s="5"/>
      <c r="BR23" s="5"/>
      <c r="BS23" s="5"/>
      <c r="BT23" s="5"/>
      <c r="BU23" s="5"/>
      <c r="BV23" s="5"/>
    </row>
    <row r="24" spans="1:74" ht="20.100000000000001" customHeight="1">
      <c r="A24" s="49">
        <f t="shared" si="0"/>
        <v>8</v>
      </c>
      <c r="B24" s="50"/>
      <c r="C24" s="51" t="s">
        <v>68</v>
      </c>
      <c r="D24" s="52"/>
      <c r="E24" s="52"/>
      <c r="F24" s="59"/>
      <c r="G24" s="59"/>
      <c r="H24" s="59"/>
      <c r="I24" s="54"/>
      <c r="J24" s="55"/>
      <c r="K24" s="56"/>
      <c r="L24" s="56"/>
      <c r="M24" s="56"/>
      <c r="N24" s="56"/>
      <c r="O24" s="56"/>
      <c r="P24" s="56"/>
      <c r="Q24" s="56"/>
      <c r="R24" s="56"/>
      <c r="S24" s="56"/>
      <c r="T24" s="56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5"/>
      <c r="BP24" s="5"/>
      <c r="BQ24" s="5"/>
      <c r="BR24" s="5"/>
      <c r="BS24" s="5"/>
      <c r="BT24" s="5"/>
      <c r="BU24" s="5"/>
      <c r="BV24" s="5"/>
    </row>
    <row r="25" spans="1:74" ht="20.100000000000001" customHeight="1">
      <c r="A25" s="49">
        <f t="shared" si="0"/>
        <v>9</v>
      </c>
      <c r="B25" s="50"/>
      <c r="C25" s="52" t="s">
        <v>69</v>
      </c>
      <c r="D25" s="52" t="s">
        <v>63</v>
      </c>
      <c r="E25" s="52" t="s">
        <v>63</v>
      </c>
      <c r="F25" s="59">
        <f>SUM('(Current) - GSC'!F42)</f>
        <v>141520</v>
      </c>
      <c r="G25" s="59">
        <f>SUM('(Current) - GSC'!G42)</f>
        <v>0</v>
      </c>
      <c r="H25" s="59">
        <f>SUM('(Current) - GSC'!H42)</f>
        <v>0</v>
      </c>
      <c r="I25" s="54" t="s">
        <v>63</v>
      </c>
      <c r="J25" s="55">
        <f>SUM('(Current) - GSC'!J42)</f>
        <v>0</v>
      </c>
      <c r="K25" s="56">
        <f>SUM('(Current) - GSC'!K42)</f>
        <v>141520</v>
      </c>
      <c r="L25" s="56">
        <f>SUM('(Current) - GSC'!L42)</f>
        <v>43546</v>
      </c>
      <c r="M25" s="56">
        <f>SUM('(Current) - GSC'!M42)</f>
        <v>990</v>
      </c>
      <c r="N25" s="56">
        <f>SUM('(Current) - GSC'!N42)</f>
        <v>0</v>
      </c>
      <c r="O25" s="56">
        <f>SUM('(Current) - GSC'!O42)</f>
        <v>2053</v>
      </c>
      <c r="P25" s="56">
        <f>SUM('(Current) - GSC'!P42)</f>
        <v>374</v>
      </c>
      <c r="Q25" s="56">
        <f>SUM('(Current) - GSC'!Q42)</f>
        <v>20669</v>
      </c>
      <c r="R25" s="56">
        <f>SUM('(Current) - GSC'!R42)</f>
        <v>828</v>
      </c>
      <c r="S25" s="56">
        <f>SUM('(Current) - GSC'!S42)</f>
        <v>68460</v>
      </c>
      <c r="T25" s="56">
        <f>SUM('(Current) - GSC'!T42)</f>
        <v>209980</v>
      </c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5"/>
      <c r="BP25" s="5"/>
      <c r="BQ25" s="5"/>
      <c r="BR25" s="5"/>
      <c r="BS25" s="5"/>
      <c r="BT25" s="5"/>
      <c r="BU25" s="5"/>
      <c r="BV25" s="5"/>
    </row>
    <row r="26" spans="1:74" ht="20.100000000000001" customHeight="1">
      <c r="A26" s="49">
        <f t="shared" si="0"/>
        <v>10</v>
      </c>
      <c r="B26" s="60" t="s">
        <v>63</v>
      </c>
      <c r="C26" s="61" t="s">
        <v>54</v>
      </c>
      <c r="D26" s="61" t="s">
        <v>63</v>
      </c>
      <c r="E26" s="61" t="s">
        <v>63</v>
      </c>
      <c r="F26" s="62">
        <f>F25</f>
        <v>141520</v>
      </c>
      <c r="G26" s="62">
        <f t="shared" ref="G26:H26" si="3">G25</f>
        <v>0</v>
      </c>
      <c r="H26" s="62">
        <f t="shared" si="3"/>
        <v>0</v>
      </c>
      <c r="I26" s="63" t="s">
        <v>63</v>
      </c>
      <c r="J26" s="62">
        <f>J25</f>
        <v>0</v>
      </c>
      <c r="K26" s="62">
        <f t="shared" ref="K26:T26" si="4">K25</f>
        <v>141520</v>
      </c>
      <c r="L26" s="62">
        <f t="shared" si="4"/>
        <v>43546</v>
      </c>
      <c r="M26" s="62">
        <f t="shared" si="4"/>
        <v>990</v>
      </c>
      <c r="N26" s="62">
        <f t="shared" si="4"/>
        <v>0</v>
      </c>
      <c r="O26" s="62">
        <f t="shared" si="4"/>
        <v>2053</v>
      </c>
      <c r="P26" s="62">
        <f t="shared" si="4"/>
        <v>374</v>
      </c>
      <c r="Q26" s="62">
        <f t="shared" si="4"/>
        <v>20669</v>
      </c>
      <c r="R26" s="62">
        <f t="shared" si="4"/>
        <v>828</v>
      </c>
      <c r="S26" s="62">
        <f t="shared" si="4"/>
        <v>68460</v>
      </c>
      <c r="T26" s="62">
        <f t="shared" si="4"/>
        <v>209980</v>
      </c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5"/>
      <c r="BP26" s="5"/>
      <c r="BQ26" s="5"/>
      <c r="BR26" s="5"/>
      <c r="BS26" s="5"/>
      <c r="BT26" s="5"/>
      <c r="BU26" s="5"/>
      <c r="BV26" s="5"/>
    </row>
    <row r="27" spans="1:74" ht="20.100000000000001" customHeight="1">
      <c r="A27" s="49">
        <f t="shared" si="0"/>
        <v>11</v>
      </c>
      <c r="B27" s="50"/>
      <c r="C27" s="52"/>
      <c r="D27" s="52"/>
      <c r="E27" s="52"/>
      <c r="F27" s="59"/>
      <c r="G27" s="59"/>
      <c r="H27" s="59"/>
      <c r="I27" s="54"/>
      <c r="J27" s="59"/>
      <c r="K27" s="59"/>
      <c r="L27" s="59"/>
      <c r="M27" s="59"/>
      <c r="N27" s="59"/>
      <c r="O27" s="59"/>
      <c r="P27" s="59"/>
      <c r="Q27" s="59"/>
      <c r="R27" s="59"/>
      <c r="S27" s="59"/>
      <c r="T27" s="59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5"/>
      <c r="BP27" s="5"/>
      <c r="BQ27" s="5"/>
      <c r="BR27" s="5"/>
      <c r="BS27" s="5"/>
      <c r="BT27" s="5"/>
      <c r="BU27" s="5"/>
      <c r="BV27" s="5"/>
    </row>
    <row r="28" spans="1:74" ht="20.100000000000001" customHeight="1">
      <c r="A28" s="49">
        <f t="shared" si="0"/>
        <v>12</v>
      </c>
      <c r="B28" s="50"/>
      <c r="C28" s="52"/>
      <c r="D28" s="52"/>
      <c r="E28" s="52"/>
      <c r="F28" s="59"/>
      <c r="G28" s="59"/>
      <c r="H28" s="59"/>
      <c r="I28" s="54"/>
      <c r="J28" s="59"/>
      <c r="K28" s="59"/>
      <c r="L28" s="59"/>
      <c r="M28" s="59"/>
      <c r="N28" s="59"/>
      <c r="O28" s="59"/>
      <c r="P28" s="59"/>
      <c r="Q28" s="59"/>
      <c r="R28" s="59"/>
      <c r="S28" s="59"/>
      <c r="T28" s="59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5"/>
      <c r="BP28" s="5"/>
      <c r="BQ28" s="5"/>
      <c r="BR28" s="5"/>
      <c r="BS28" s="5"/>
      <c r="BT28" s="5"/>
      <c r="BU28" s="5"/>
      <c r="BV28" s="5"/>
    </row>
    <row r="29" spans="1:74" ht="20.100000000000001" customHeight="1">
      <c r="A29" s="49">
        <f t="shared" si="0"/>
        <v>13</v>
      </c>
      <c r="B29" s="50"/>
      <c r="C29" s="52"/>
      <c r="D29" s="52"/>
      <c r="E29" s="52"/>
      <c r="F29" s="59"/>
      <c r="G29" s="59"/>
      <c r="H29" s="59"/>
      <c r="I29" s="54"/>
      <c r="J29" s="59"/>
      <c r="K29" s="59"/>
      <c r="L29" s="59"/>
      <c r="M29" s="59"/>
      <c r="N29" s="59"/>
      <c r="O29" s="59"/>
      <c r="P29" s="59"/>
      <c r="Q29" s="59"/>
      <c r="R29" s="59"/>
      <c r="S29" s="59"/>
      <c r="T29" s="59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5"/>
      <c r="BF29" s="5"/>
      <c r="BG29" s="5"/>
      <c r="BH29" s="5"/>
      <c r="BI29" s="5"/>
      <c r="BJ29" s="5"/>
      <c r="BK29" s="5"/>
      <c r="BL29" s="5"/>
      <c r="BM29" s="5"/>
      <c r="BN29" s="5"/>
      <c r="BO29" s="5"/>
      <c r="BP29" s="5"/>
      <c r="BQ29" s="5"/>
      <c r="BR29" s="5"/>
      <c r="BS29" s="5"/>
      <c r="BT29" s="5"/>
      <c r="BU29" s="5"/>
      <c r="BV29" s="5"/>
    </row>
    <row r="30" spans="1:74" ht="20.100000000000001" customHeight="1">
      <c r="A30" s="49">
        <f t="shared" si="0"/>
        <v>14</v>
      </c>
      <c r="B30" s="50"/>
      <c r="C30" s="52"/>
      <c r="D30" s="52"/>
      <c r="E30" s="52"/>
      <c r="F30" s="59"/>
      <c r="G30" s="59"/>
      <c r="H30" s="59"/>
      <c r="I30" s="54"/>
      <c r="J30" s="59"/>
      <c r="K30" s="59"/>
      <c r="L30" s="59"/>
      <c r="M30" s="59"/>
      <c r="N30" s="59"/>
      <c r="O30" s="59"/>
      <c r="P30" s="59"/>
      <c r="Q30" s="59"/>
      <c r="R30" s="59"/>
      <c r="S30" s="59"/>
      <c r="T30" s="59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5"/>
      <c r="BP30" s="5"/>
      <c r="BQ30" s="5"/>
      <c r="BR30" s="5"/>
      <c r="BS30" s="5"/>
      <c r="BT30" s="5"/>
      <c r="BU30" s="5"/>
      <c r="BV30" s="5"/>
    </row>
    <row r="31" spans="1:74" ht="20.100000000000001" customHeight="1">
      <c r="A31" s="49">
        <f t="shared" si="0"/>
        <v>15</v>
      </c>
      <c r="B31" s="50"/>
      <c r="C31" s="52"/>
      <c r="D31" s="52"/>
      <c r="E31" s="52"/>
      <c r="F31" s="59"/>
      <c r="G31" s="59"/>
      <c r="H31" s="59"/>
      <c r="I31" s="54"/>
      <c r="J31" s="59"/>
      <c r="K31" s="59"/>
      <c r="L31" s="59"/>
      <c r="M31" s="59"/>
      <c r="N31" s="59"/>
      <c r="O31" s="59"/>
      <c r="P31" s="59"/>
      <c r="Q31" s="59"/>
      <c r="R31" s="59"/>
      <c r="S31" s="59"/>
      <c r="T31" s="59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5"/>
      <c r="BF31" s="5"/>
      <c r="BG31" s="5"/>
      <c r="BH31" s="5"/>
      <c r="BI31" s="5"/>
      <c r="BJ31" s="5"/>
      <c r="BK31" s="5"/>
      <c r="BL31" s="5"/>
      <c r="BM31" s="5"/>
      <c r="BN31" s="5"/>
      <c r="BO31" s="5"/>
      <c r="BP31" s="5"/>
      <c r="BQ31" s="5"/>
      <c r="BR31" s="5"/>
      <c r="BS31" s="5"/>
      <c r="BT31" s="5"/>
      <c r="BU31" s="5"/>
      <c r="BV31" s="5"/>
    </row>
    <row r="32" spans="1:74" ht="20.100000000000001" customHeight="1">
      <c r="A32" s="49">
        <f t="shared" si="0"/>
        <v>16</v>
      </c>
      <c r="B32" s="50"/>
      <c r="C32" s="52"/>
      <c r="D32" s="52"/>
      <c r="E32" s="52"/>
      <c r="F32" s="59"/>
      <c r="G32" s="59"/>
      <c r="H32" s="59"/>
      <c r="I32" s="54"/>
      <c r="J32" s="59"/>
      <c r="K32" s="59"/>
      <c r="L32" s="59"/>
      <c r="M32" s="59"/>
      <c r="N32" s="59"/>
      <c r="O32" s="59"/>
      <c r="P32" s="59"/>
      <c r="Q32" s="59"/>
      <c r="R32" s="59"/>
      <c r="S32" s="59"/>
      <c r="T32" s="59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5"/>
      <c r="BP32" s="5"/>
      <c r="BQ32" s="5"/>
      <c r="BR32" s="5"/>
      <c r="BS32" s="5"/>
      <c r="BT32" s="5"/>
      <c r="BU32" s="5"/>
      <c r="BV32" s="5"/>
    </row>
    <row r="33" spans="1:74" ht="20.100000000000001" customHeight="1">
      <c r="A33" s="49">
        <f t="shared" si="0"/>
        <v>17</v>
      </c>
      <c r="B33" s="50"/>
      <c r="C33" s="52"/>
      <c r="D33" s="52"/>
      <c r="E33" s="52"/>
      <c r="F33" s="59"/>
      <c r="G33" s="59"/>
      <c r="H33" s="59"/>
      <c r="I33" s="54"/>
      <c r="J33" s="59"/>
      <c r="K33" s="59"/>
      <c r="L33" s="59"/>
      <c r="M33" s="59"/>
      <c r="N33" s="59"/>
      <c r="O33" s="59"/>
      <c r="P33" s="59"/>
      <c r="Q33" s="59"/>
      <c r="R33" s="59"/>
      <c r="S33" s="59"/>
      <c r="T33" s="59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</row>
    <row r="34" spans="1:74" ht="20.100000000000001" customHeight="1">
      <c r="A34" s="49">
        <f t="shared" si="0"/>
        <v>18</v>
      </c>
      <c r="B34" s="50"/>
      <c r="C34" s="52"/>
      <c r="D34" s="52"/>
      <c r="E34" s="52"/>
      <c r="F34" s="59"/>
      <c r="G34" s="59"/>
      <c r="H34" s="59"/>
      <c r="I34" s="54"/>
      <c r="J34" s="59"/>
      <c r="K34" s="59"/>
      <c r="L34" s="59"/>
      <c r="M34" s="59"/>
      <c r="N34" s="59"/>
      <c r="O34" s="59"/>
      <c r="P34" s="59"/>
      <c r="Q34" s="59"/>
      <c r="R34" s="59"/>
      <c r="S34" s="59"/>
      <c r="T34" s="59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5"/>
      <c r="BP34" s="5"/>
      <c r="BQ34" s="5"/>
      <c r="BR34" s="5"/>
      <c r="BS34" s="5"/>
      <c r="BT34" s="5"/>
      <c r="BU34" s="5"/>
      <c r="BV34" s="5"/>
    </row>
    <row r="35" spans="1:74" ht="20.100000000000001" customHeight="1">
      <c r="A35" s="49">
        <f t="shared" si="0"/>
        <v>19</v>
      </c>
      <c r="B35" s="50"/>
      <c r="C35" s="52"/>
      <c r="D35" s="52"/>
      <c r="E35" s="52"/>
      <c r="F35" s="59"/>
      <c r="G35" s="59"/>
      <c r="H35" s="59"/>
      <c r="I35" s="54"/>
      <c r="J35" s="59"/>
      <c r="K35" s="59"/>
      <c r="L35" s="59"/>
      <c r="M35" s="59"/>
      <c r="N35" s="59"/>
      <c r="O35" s="59"/>
      <c r="P35" s="59"/>
      <c r="Q35" s="59"/>
      <c r="R35" s="59"/>
      <c r="S35" s="59"/>
      <c r="T35" s="59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5"/>
      <c r="BP35" s="5"/>
      <c r="BQ35" s="5"/>
      <c r="BR35" s="5"/>
      <c r="BS35" s="5"/>
      <c r="BT35" s="5"/>
      <c r="BU35" s="5"/>
      <c r="BV35" s="5"/>
    </row>
    <row r="36" spans="1:74" ht="20.100000000000001" customHeight="1">
      <c r="A36" s="49">
        <f t="shared" si="0"/>
        <v>20</v>
      </c>
      <c r="B36" s="50"/>
      <c r="C36" s="52"/>
      <c r="D36" s="52"/>
      <c r="E36" s="52"/>
      <c r="F36" s="59"/>
      <c r="G36" s="59"/>
      <c r="H36" s="59"/>
      <c r="I36" s="54"/>
      <c r="J36" s="59"/>
      <c r="K36" s="59"/>
      <c r="L36" s="59"/>
      <c r="M36" s="59"/>
      <c r="N36" s="59"/>
      <c r="O36" s="59"/>
      <c r="P36" s="59"/>
      <c r="Q36" s="59"/>
      <c r="R36" s="59"/>
      <c r="S36" s="59"/>
      <c r="T36" s="59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5"/>
      <c r="BP36" s="5"/>
      <c r="BQ36" s="5"/>
      <c r="BR36" s="5"/>
      <c r="BS36" s="5"/>
      <c r="BT36" s="5"/>
      <c r="BU36" s="5"/>
      <c r="BV36" s="5"/>
    </row>
    <row r="37" spans="1:74" ht="20.100000000000001" customHeight="1">
      <c r="A37" s="66"/>
      <c r="B37" s="66"/>
      <c r="C37" s="66"/>
      <c r="D37" s="67" t="s">
        <v>70</v>
      </c>
      <c r="E37" s="68" t="s">
        <v>63</v>
      </c>
      <c r="F37" s="69">
        <f>F22+F26</f>
        <v>5022098</v>
      </c>
      <c r="G37" s="69">
        <f>G22+G26</f>
        <v>0</v>
      </c>
      <c r="H37" s="69">
        <f>H22+H26</f>
        <v>0</v>
      </c>
      <c r="I37" s="70" t="s">
        <v>63</v>
      </c>
      <c r="J37" s="69">
        <f>J22+J26</f>
        <v>0</v>
      </c>
      <c r="K37" s="69">
        <f t="shared" ref="K37:T37" si="5">K26+K22</f>
        <v>5022098</v>
      </c>
      <c r="L37" s="69">
        <f t="shared" si="5"/>
        <v>1534425</v>
      </c>
      <c r="M37" s="69">
        <f t="shared" si="5"/>
        <v>26730</v>
      </c>
      <c r="N37" s="69">
        <f t="shared" si="5"/>
        <v>0</v>
      </c>
      <c r="O37" s="69">
        <f t="shared" si="5"/>
        <v>72369</v>
      </c>
      <c r="P37" s="69">
        <f t="shared" si="5"/>
        <v>14586</v>
      </c>
      <c r="Q37" s="69">
        <f t="shared" si="5"/>
        <v>658519</v>
      </c>
      <c r="R37" s="69">
        <f t="shared" si="5"/>
        <v>30054</v>
      </c>
      <c r="S37" s="69">
        <f t="shared" si="5"/>
        <v>2336683</v>
      </c>
      <c r="T37" s="69">
        <f t="shared" si="5"/>
        <v>7358781</v>
      </c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5"/>
      <c r="BP37" s="5"/>
      <c r="BQ37" s="5"/>
      <c r="BR37" s="5"/>
      <c r="BS37" s="5"/>
      <c r="BT37" s="5"/>
      <c r="BU37" s="5"/>
      <c r="BV37" s="5"/>
    </row>
    <row r="38" spans="1:74" ht="20.100000000000001" customHeight="1">
      <c r="A38" s="3" t="s">
        <v>71</v>
      </c>
      <c r="B38" s="71"/>
      <c r="C38" s="71"/>
      <c r="D38" s="71"/>
      <c r="E38" s="71"/>
      <c r="F38" s="71"/>
      <c r="G38" s="71"/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5"/>
      <c r="BP38" s="5"/>
      <c r="BQ38" s="5"/>
      <c r="BR38" s="5"/>
      <c r="BS38" s="5"/>
      <c r="BT38" s="5"/>
      <c r="BU38" s="5"/>
      <c r="BV38" s="5"/>
    </row>
    <row r="39" spans="1:74" ht="20.100000000000001" customHeight="1">
      <c r="A39" s="3" t="s">
        <v>174</v>
      </c>
      <c r="B39" s="71"/>
      <c r="C39" s="71"/>
      <c r="D39" s="71"/>
      <c r="E39" s="71"/>
      <c r="F39" s="71"/>
      <c r="G39" s="71"/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/>
      <c r="AZ39" s="4"/>
      <c r="BA39" s="4"/>
      <c r="BB39" s="4"/>
      <c r="BC39" s="4"/>
      <c r="BD39" s="4"/>
      <c r="BE39" s="5"/>
      <c r="BF39" s="5"/>
      <c r="BG39" s="5"/>
      <c r="BH39" s="5"/>
      <c r="BI39" s="5"/>
      <c r="BJ39" s="5"/>
      <c r="BK39" s="5"/>
      <c r="BL39" s="5"/>
      <c r="BM39" s="5"/>
      <c r="BN39" s="5"/>
      <c r="BO39" s="5"/>
      <c r="BP39" s="5"/>
      <c r="BQ39" s="5"/>
      <c r="BR39" s="5"/>
      <c r="BS39" s="5"/>
      <c r="BT39" s="5"/>
      <c r="BU39" s="5"/>
      <c r="BV39" s="5"/>
    </row>
    <row r="40" spans="1:74" ht="15">
      <c r="A40"/>
      <c r="B40"/>
      <c r="C40"/>
      <c r="D40"/>
      <c r="E40"/>
      <c r="F40"/>
      <c r="G40"/>
      <c r="H40"/>
      <c r="I40"/>
      <c r="J40"/>
      <c r="K40"/>
      <c r="L40"/>
      <c r="M40" s="31"/>
      <c r="N40" s="31"/>
      <c r="O40" s="31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  <c r="AR40" s="4"/>
      <c r="AS40" s="4"/>
      <c r="AT40" s="4"/>
      <c r="AU40" s="4"/>
      <c r="AV40" s="4"/>
      <c r="AW40" s="5"/>
      <c r="AX40" s="5"/>
      <c r="AY40" s="5"/>
      <c r="AZ40" s="5"/>
      <c r="BA40" s="5"/>
      <c r="BB40" s="5"/>
      <c r="BC40" s="5"/>
      <c r="BD40" s="5"/>
      <c r="BE40" s="5"/>
      <c r="BF40" s="5"/>
      <c r="BG40" s="5"/>
      <c r="BH40" s="5"/>
      <c r="BI40" s="5"/>
      <c r="BJ40" s="5"/>
      <c r="BK40" s="5"/>
      <c r="BL40" s="5"/>
      <c r="BM40" s="5"/>
      <c r="BN40" s="5"/>
    </row>
    <row r="41" spans="1:74" ht="15">
      <c r="A41"/>
      <c r="B41"/>
      <c r="C41"/>
      <c r="D41"/>
      <c r="E41"/>
      <c r="F41"/>
      <c r="G41"/>
      <c r="H41"/>
      <c r="I41"/>
      <c r="J41"/>
      <c r="K41"/>
      <c r="L41"/>
      <c r="M41" s="31"/>
      <c r="N41" s="31"/>
      <c r="O41" s="31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4"/>
      <c r="AQ41" s="4"/>
      <c r="AR41" s="4"/>
      <c r="AS41" s="4"/>
      <c r="AT41" s="4"/>
      <c r="AU41" s="4"/>
      <c r="AV41" s="4"/>
      <c r="AW41" s="5"/>
      <c r="AX41" s="5"/>
      <c r="AY41" s="5"/>
      <c r="AZ41" s="5"/>
      <c r="BA41" s="5"/>
      <c r="BB41" s="5"/>
      <c r="BC41" s="5"/>
      <c r="BD41" s="5"/>
      <c r="BE41" s="5"/>
      <c r="BF41" s="5"/>
      <c r="BG41" s="5"/>
      <c r="BH41" s="5"/>
      <c r="BI41" s="5"/>
      <c r="BJ41" s="5"/>
      <c r="BK41" s="5"/>
      <c r="BL41" s="5"/>
      <c r="BM41" s="5"/>
      <c r="BN41" s="5"/>
    </row>
    <row r="42" spans="1:74" ht="15">
      <c r="A42"/>
      <c r="B42"/>
      <c r="C42"/>
      <c r="D42"/>
      <c r="E42"/>
      <c r="F42"/>
      <c r="G42"/>
      <c r="H42"/>
      <c r="I42"/>
      <c r="J42"/>
      <c r="K42"/>
      <c r="L42"/>
      <c r="M42" s="31"/>
      <c r="N42" s="31"/>
      <c r="O42" s="31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4"/>
      <c r="AN42" s="4"/>
      <c r="AO42" s="4"/>
      <c r="AP42" s="4"/>
      <c r="AQ42" s="4"/>
      <c r="AR42" s="4"/>
      <c r="AS42" s="4"/>
      <c r="AT42" s="4"/>
      <c r="AU42" s="4"/>
      <c r="AV42" s="4"/>
      <c r="AW42" s="5"/>
      <c r="AX42" s="5"/>
      <c r="AY42" s="5"/>
      <c r="AZ42" s="5"/>
      <c r="BA42" s="5"/>
      <c r="BB42" s="5"/>
      <c r="BC42" s="5"/>
      <c r="BD42" s="5"/>
      <c r="BE42" s="5"/>
      <c r="BF42" s="5"/>
      <c r="BG42" s="5"/>
      <c r="BH42" s="5"/>
      <c r="BI42" s="5"/>
      <c r="BJ42" s="5"/>
      <c r="BK42" s="5"/>
      <c r="BL42" s="5"/>
      <c r="BM42" s="5"/>
      <c r="BN42" s="5"/>
    </row>
    <row r="43" spans="1:74" ht="15">
      <c r="A43"/>
      <c r="B43"/>
      <c r="C43"/>
      <c r="D43"/>
      <c r="E43"/>
      <c r="F43"/>
      <c r="G43"/>
      <c r="H43"/>
      <c r="I43"/>
      <c r="J43"/>
      <c r="K43"/>
      <c r="L43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4"/>
      <c r="AK43" s="4"/>
      <c r="AL43" s="4"/>
      <c r="AM43" s="4"/>
      <c r="AN43" s="4"/>
      <c r="AO43" s="4"/>
      <c r="AP43" s="4"/>
      <c r="AQ43" s="4"/>
      <c r="AR43" s="4"/>
      <c r="AS43" s="4"/>
      <c r="AT43" s="4"/>
      <c r="AU43" s="4"/>
      <c r="AV43" s="4"/>
      <c r="AW43" s="5"/>
      <c r="AX43" s="5"/>
      <c r="AY43" s="5"/>
      <c r="AZ43" s="5"/>
      <c r="BA43" s="5"/>
      <c r="BB43" s="5"/>
      <c r="BC43" s="5"/>
      <c r="BD43" s="5"/>
      <c r="BE43" s="5"/>
      <c r="BF43" s="5"/>
      <c r="BG43" s="5"/>
      <c r="BH43" s="5"/>
      <c r="BI43" s="5"/>
      <c r="BJ43" s="5"/>
      <c r="BK43" s="5"/>
      <c r="BL43" s="5"/>
      <c r="BM43" s="5"/>
      <c r="BN43" s="5"/>
    </row>
    <row r="44" spans="1:74" ht="15">
      <c r="A44"/>
      <c r="B44"/>
      <c r="C44"/>
      <c r="D44"/>
      <c r="E44"/>
      <c r="F44"/>
      <c r="G44"/>
      <c r="H44"/>
      <c r="I44"/>
      <c r="J44"/>
      <c r="K44"/>
      <c r="L4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4"/>
      <c r="AQ44" s="4"/>
      <c r="AR44" s="4"/>
      <c r="AS44" s="4"/>
      <c r="AT44" s="4"/>
      <c r="AU44" s="4"/>
      <c r="AV44" s="4"/>
      <c r="AW44" s="5"/>
      <c r="AX44" s="5"/>
      <c r="AY44" s="5"/>
      <c r="AZ44" s="5"/>
      <c r="BA44" s="5"/>
      <c r="BB44" s="5"/>
      <c r="BC44" s="5"/>
      <c r="BD44" s="5"/>
      <c r="BE44" s="5"/>
      <c r="BF44" s="5"/>
      <c r="BG44" s="5"/>
      <c r="BH44" s="5"/>
      <c r="BI44" s="5"/>
      <c r="BJ44" s="5"/>
      <c r="BK44" s="5"/>
      <c r="BL44" s="5"/>
      <c r="BM44" s="5"/>
      <c r="BN44" s="5"/>
    </row>
    <row r="45" spans="1:74" ht="15">
      <c r="A45"/>
      <c r="B45"/>
      <c r="C45"/>
      <c r="D45"/>
      <c r="E45"/>
      <c r="F45"/>
      <c r="G45"/>
      <c r="H45"/>
      <c r="I45"/>
      <c r="J45"/>
      <c r="K45"/>
      <c r="L45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/>
      <c r="AK45" s="4"/>
      <c r="AL45" s="4"/>
      <c r="AM45" s="4"/>
      <c r="AN45" s="4"/>
      <c r="AO45" s="4"/>
      <c r="AP45" s="4"/>
      <c r="AQ45" s="4"/>
      <c r="AR45" s="4"/>
      <c r="AS45" s="4"/>
      <c r="AT45" s="4"/>
      <c r="AU45" s="4"/>
      <c r="AV45" s="4"/>
      <c r="AW45" s="5"/>
      <c r="AX45" s="5"/>
      <c r="AY45" s="5"/>
      <c r="AZ45" s="5"/>
      <c r="BA45" s="5"/>
      <c r="BB45" s="5"/>
      <c r="BC45" s="5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</row>
    <row r="46" spans="1:74" ht="15">
      <c r="A46"/>
      <c r="B46"/>
      <c r="C46"/>
      <c r="D46"/>
      <c r="E46"/>
      <c r="F46"/>
      <c r="G46"/>
      <c r="H46"/>
      <c r="I46"/>
      <c r="J46"/>
      <c r="K46"/>
      <c r="L46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4"/>
      <c r="AM46" s="4"/>
      <c r="AN46" s="4"/>
      <c r="AO46" s="4"/>
      <c r="AP46" s="4"/>
      <c r="AQ46" s="4"/>
      <c r="AR46" s="4"/>
      <c r="AS46" s="4"/>
      <c r="AT46" s="4"/>
      <c r="AU46" s="4"/>
      <c r="AV46" s="4"/>
      <c r="AW46" s="5"/>
      <c r="AX46" s="5"/>
      <c r="AY46" s="5"/>
      <c r="AZ46" s="5"/>
      <c r="BA46" s="5"/>
      <c r="BB46" s="5"/>
      <c r="BC46" s="5"/>
      <c r="BD46" s="5"/>
      <c r="BE46" s="5"/>
      <c r="BF46" s="5"/>
      <c r="BG46" s="5"/>
      <c r="BH46" s="5"/>
      <c r="BI46" s="5"/>
      <c r="BJ46" s="5"/>
      <c r="BK46" s="5"/>
      <c r="BL46" s="5"/>
      <c r="BM46" s="5"/>
      <c r="BN46" s="5"/>
    </row>
    <row r="47" spans="1:74" ht="15">
      <c r="A47"/>
      <c r="B47"/>
      <c r="C47"/>
      <c r="D47"/>
      <c r="E47"/>
      <c r="F47"/>
      <c r="G47"/>
      <c r="H47"/>
      <c r="I47"/>
      <c r="J47"/>
      <c r="K47"/>
      <c r="L47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  <c r="AK47" s="4"/>
      <c r="AL47" s="4"/>
      <c r="AM47" s="4"/>
      <c r="AN47" s="4"/>
      <c r="AO47" s="4"/>
      <c r="AP47" s="4"/>
      <c r="AQ47" s="4"/>
      <c r="AR47" s="4"/>
      <c r="AS47" s="4"/>
      <c r="AT47" s="4"/>
      <c r="AU47" s="4"/>
      <c r="AV47" s="4"/>
      <c r="AW47" s="5"/>
      <c r="AX47" s="5"/>
      <c r="AY47" s="5"/>
      <c r="AZ47" s="5"/>
      <c r="BA47" s="5"/>
      <c r="BB47" s="5"/>
      <c r="BC47" s="5"/>
      <c r="BD47" s="5"/>
      <c r="BE47" s="5"/>
      <c r="BF47" s="5"/>
      <c r="BG47" s="5"/>
      <c r="BH47" s="5"/>
      <c r="BI47" s="5"/>
      <c r="BJ47" s="5"/>
      <c r="BK47" s="5"/>
      <c r="BL47" s="5"/>
      <c r="BM47" s="5"/>
      <c r="BN47" s="5"/>
    </row>
    <row r="48" spans="1:74" ht="15">
      <c r="A48"/>
      <c r="B48"/>
      <c r="C48"/>
      <c r="D48"/>
      <c r="E48"/>
      <c r="F48"/>
      <c r="G48"/>
      <c r="H48"/>
      <c r="I48"/>
      <c r="J48"/>
      <c r="K48"/>
      <c r="L48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  <c r="AC48" s="4"/>
      <c r="AD48" s="4"/>
      <c r="AE48" s="4"/>
      <c r="AF48" s="4"/>
      <c r="AG48" s="4"/>
      <c r="AH48" s="4"/>
      <c r="AI48" s="4"/>
      <c r="AJ48" s="4"/>
      <c r="AK48" s="4"/>
      <c r="AL48" s="4"/>
      <c r="AM48" s="4"/>
      <c r="AN48" s="4"/>
      <c r="AO48" s="4"/>
      <c r="AP48" s="4"/>
      <c r="AQ48" s="4"/>
      <c r="AR48" s="4"/>
      <c r="AS48" s="4"/>
      <c r="AT48" s="4"/>
      <c r="AU48" s="4"/>
      <c r="AV48" s="4"/>
      <c r="AW48" s="5"/>
      <c r="AX48" s="5"/>
      <c r="AY48" s="5"/>
      <c r="AZ48" s="5"/>
      <c r="BA48" s="5"/>
      <c r="BB48" s="5"/>
      <c r="BC48" s="5"/>
      <c r="BD48" s="5"/>
      <c r="BE48" s="5"/>
      <c r="BF48" s="5"/>
      <c r="BG48" s="5"/>
      <c r="BH48" s="5"/>
      <c r="BI48" s="5"/>
      <c r="BJ48" s="5"/>
      <c r="BK48" s="5"/>
      <c r="BL48" s="5"/>
      <c r="BM48" s="5"/>
      <c r="BN48" s="5"/>
    </row>
    <row r="49" spans="1:66" ht="15">
      <c r="A49"/>
      <c r="B49"/>
      <c r="C49"/>
      <c r="D49"/>
      <c r="E49"/>
      <c r="F49"/>
      <c r="G49"/>
      <c r="H49"/>
      <c r="I49"/>
      <c r="J49"/>
      <c r="K49"/>
      <c r="L49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4"/>
      <c r="AJ49" s="4"/>
      <c r="AK49" s="4"/>
      <c r="AL49" s="4"/>
      <c r="AM49" s="4"/>
      <c r="AN49" s="4"/>
      <c r="AO49" s="4"/>
      <c r="AP49" s="4"/>
      <c r="AQ49" s="4"/>
      <c r="AR49" s="4"/>
      <c r="AS49" s="4"/>
      <c r="AT49" s="4"/>
      <c r="AU49" s="4"/>
      <c r="AV49" s="4"/>
      <c r="AW49" s="5"/>
      <c r="AX49" s="5"/>
      <c r="AY49" s="5"/>
      <c r="AZ49" s="5"/>
      <c r="BA49" s="5"/>
      <c r="BB49" s="5"/>
      <c r="BC49" s="5"/>
      <c r="BD49" s="5"/>
      <c r="BE49" s="5"/>
      <c r="BF49" s="5"/>
      <c r="BG49" s="5"/>
      <c r="BH49" s="5"/>
      <c r="BI49" s="5"/>
      <c r="BJ49" s="5"/>
      <c r="BK49" s="5"/>
      <c r="BL49" s="5"/>
      <c r="BM49" s="5"/>
      <c r="BN49" s="5"/>
    </row>
    <row r="50" spans="1:66" ht="15">
      <c r="A50"/>
      <c r="B50"/>
      <c r="C50"/>
      <c r="D50"/>
      <c r="E50"/>
      <c r="F50"/>
      <c r="G50"/>
      <c r="H50"/>
      <c r="I50"/>
      <c r="J50"/>
      <c r="K50"/>
      <c r="L50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  <c r="AB50" s="4"/>
      <c r="AC50" s="4"/>
      <c r="AD50" s="4"/>
      <c r="AE50" s="4"/>
      <c r="AF50" s="4"/>
      <c r="AG50" s="4"/>
      <c r="AH50" s="4"/>
      <c r="AI50" s="4"/>
      <c r="AJ50" s="4"/>
      <c r="AK50" s="4"/>
      <c r="AL50" s="4"/>
      <c r="AM50" s="4"/>
      <c r="AN50" s="4"/>
      <c r="AO50" s="4"/>
      <c r="AP50" s="4"/>
      <c r="AQ50" s="4"/>
      <c r="AR50" s="4"/>
      <c r="AS50" s="4"/>
      <c r="AT50" s="4"/>
      <c r="AU50" s="4"/>
      <c r="AV50" s="4"/>
      <c r="AW50" s="5"/>
      <c r="AX50" s="5"/>
      <c r="AY50" s="5"/>
      <c r="AZ50" s="5"/>
      <c r="BA50" s="5"/>
      <c r="BB50" s="5"/>
      <c r="BC50" s="5"/>
      <c r="BD50" s="5"/>
      <c r="BE50" s="5"/>
      <c r="BF50" s="5"/>
      <c r="BG50" s="5"/>
      <c r="BH50" s="5"/>
      <c r="BI50" s="5"/>
      <c r="BJ50" s="5"/>
      <c r="BK50" s="5"/>
      <c r="BL50" s="5"/>
      <c r="BM50" s="5"/>
      <c r="BN50" s="5"/>
    </row>
    <row r="51" spans="1:66" ht="15">
      <c r="A51"/>
      <c r="B51"/>
      <c r="C51"/>
      <c r="D51"/>
      <c r="E51"/>
      <c r="F51"/>
      <c r="G51"/>
      <c r="H51"/>
      <c r="I51"/>
      <c r="J51"/>
      <c r="K51"/>
      <c r="L51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  <c r="AD51" s="4"/>
      <c r="AE51" s="4"/>
      <c r="AF51" s="4"/>
      <c r="AG51" s="4"/>
      <c r="AH51" s="4"/>
      <c r="AI51" s="4"/>
      <c r="AJ51" s="4"/>
      <c r="AK51" s="4"/>
      <c r="AL51" s="4"/>
      <c r="AM51" s="4"/>
      <c r="AN51" s="4"/>
      <c r="AO51" s="4"/>
      <c r="AP51" s="4"/>
      <c r="AQ51" s="4"/>
      <c r="AR51" s="4"/>
      <c r="AS51" s="4"/>
      <c r="AT51" s="4"/>
      <c r="AU51" s="4"/>
      <c r="AV51" s="4"/>
      <c r="AW51" s="5"/>
      <c r="AX51" s="5"/>
      <c r="AY51" s="5"/>
      <c r="AZ51" s="5"/>
      <c r="BA51" s="5"/>
      <c r="BB51" s="5"/>
      <c r="BC51" s="5"/>
      <c r="BD51" s="5"/>
      <c r="BE51" s="5"/>
      <c r="BF51" s="5"/>
      <c r="BG51" s="5"/>
      <c r="BH51" s="5"/>
      <c r="BI51" s="5"/>
      <c r="BJ51" s="5"/>
      <c r="BK51" s="5"/>
      <c r="BL51" s="5"/>
      <c r="BM51" s="5"/>
      <c r="BN51" s="5"/>
    </row>
    <row r="52" spans="1:66" ht="15">
      <c r="A52"/>
      <c r="B52"/>
      <c r="C52"/>
      <c r="D52"/>
      <c r="E52"/>
      <c r="F52"/>
      <c r="G52"/>
      <c r="H52"/>
      <c r="I52"/>
      <c r="J52"/>
      <c r="K52"/>
      <c r="L52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  <c r="AB52" s="4"/>
      <c r="AC52" s="4"/>
      <c r="AD52" s="4"/>
      <c r="AE52" s="4"/>
      <c r="AF52" s="4"/>
      <c r="AG52" s="4"/>
      <c r="AH52" s="4"/>
      <c r="AI52" s="4"/>
      <c r="AJ52" s="4"/>
      <c r="AK52" s="4"/>
      <c r="AL52" s="4"/>
      <c r="AM52" s="4"/>
      <c r="AN52" s="4"/>
      <c r="AO52" s="4"/>
      <c r="AP52" s="4"/>
      <c r="AQ52" s="4"/>
      <c r="AR52" s="4"/>
      <c r="AS52" s="4"/>
      <c r="AT52" s="4"/>
      <c r="AU52" s="4"/>
      <c r="AV52" s="4"/>
      <c r="AW52" s="5"/>
      <c r="AX52" s="5"/>
      <c r="AY52" s="5"/>
      <c r="AZ52" s="5"/>
      <c r="BA52" s="5"/>
      <c r="BB52" s="5"/>
      <c r="BC52" s="5"/>
      <c r="BD52" s="5"/>
      <c r="BE52" s="5"/>
      <c r="BF52" s="5"/>
      <c r="BG52" s="5"/>
      <c r="BH52" s="5"/>
      <c r="BI52" s="5"/>
      <c r="BJ52" s="5"/>
      <c r="BK52" s="5"/>
      <c r="BL52" s="5"/>
      <c r="BM52" s="5"/>
      <c r="BN52" s="5"/>
    </row>
    <row r="53" spans="1:66" ht="15">
      <c r="A53"/>
      <c r="B53"/>
      <c r="C53"/>
      <c r="D53"/>
      <c r="E53"/>
      <c r="F53"/>
      <c r="G53"/>
      <c r="H53"/>
      <c r="I53"/>
      <c r="J53"/>
      <c r="K53"/>
      <c r="L53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  <c r="AB53" s="4"/>
      <c r="AC53" s="4"/>
      <c r="AD53" s="4"/>
      <c r="AE53" s="4"/>
      <c r="AF53" s="4"/>
      <c r="AG53" s="4"/>
      <c r="AH53" s="4"/>
      <c r="AI53" s="4"/>
      <c r="AJ53" s="4"/>
      <c r="AK53" s="4"/>
      <c r="AL53" s="4"/>
      <c r="AM53" s="4"/>
      <c r="AN53" s="4"/>
      <c r="AO53" s="4"/>
      <c r="AP53" s="4"/>
      <c r="AQ53" s="4"/>
      <c r="AR53" s="4"/>
      <c r="AS53" s="4"/>
      <c r="AT53" s="4"/>
      <c r="AU53" s="4"/>
      <c r="AV53" s="4"/>
      <c r="AW53" s="5"/>
      <c r="AX53" s="5"/>
      <c r="AY53" s="5"/>
      <c r="AZ53" s="5"/>
      <c r="BA53" s="5"/>
      <c r="BB53" s="5"/>
      <c r="BC53" s="5"/>
      <c r="BD53" s="5"/>
      <c r="BE53" s="5"/>
      <c r="BF53" s="5"/>
      <c r="BG53" s="5"/>
      <c r="BH53" s="5"/>
      <c r="BI53" s="5"/>
      <c r="BJ53" s="5"/>
      <c r="BK53" s="5"/>
      <c r="BL53" s="5"/>
      <c r="BM53" s="5"/>
      <c r="BN53" s="5"/>
    </row>
    <row r="54" spans="1:66" ht="15">
      <c r="A54"/>
      <c r="B54"/>
      <c r="C54"/>
      <c r="D54"/>
      <c r="E54"/>
      <c r="F54"/>
      <c r="G54"/>
      <c r="H54"/>
      <c r="I54"/>
      <c r="J54"/>
      <c r="K54"/>
      <c r="L5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  <c r="AD54" s="4"/>
      <c r="AE54" s="4"/>
      <c r="AF54" s="4"/>
      <c r="AG54" s="4"/>
      <c r="AH54" s="4"/>
      <c r="AI54" s="4"/>
      <c r="AJ54" s="4"/>
      <c r="AK54" s="4"/>
      <c r="AL54" s="4"/>
      <c r="AM54" s="4"/>
      <c r="AN54" s="4"/>
      <c r="AO54" s="4"/>
      <c r="AP54" s="4"/>
      <c r="AQ54" s="4"/>
      <c r="AR54" s="4"/>
      <c r="AS54" s="4"/>
      <c r="AT54" s="4"/>
      <c r="AU54" s="4"/>
      <c r="AV54" s="4"/>
      <c r="AW54" s="5"/>
      <c r="AX54" s="5"/>
      <c r="AY54" s="5"/>
      <c r="AZ54" s="5"/>
      <c r="BA54" s="5"/>
      <c r="BB54" s="5"/>
      <c r="BC54" s="5"/>
      <c r="BD54" s="5"/>
      <c r="BE54" s="5"/>
      <c r="BF54" s="5"/>
      <c r="BG54" s="5"/>
      <c r="BH54" s="5"/>
      <c r="BI54" s="5"/>
      <c r="BJ54" s="5"/>
      <c r="BK54" s="5"/>
      <c r="BL54" s="5"/>
      <c r="BM54" s="5"/>
      <c r="BN54" s="5"/>
    </row>
    <row r="55" spans="1:66" ht="15">
      <c r="A55"/>
      <c r="B55"/>
      <c r="C55"/>
      <c r="D55"/>
      <c r="E55"/>
      <c r="F55"/>
      <c r="G55"/>
      <c r="H55"/>
      <c r="I55"/>
      <c r="J55"/>
      <c r="K55"/>
      <c r="L55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  <c r="AD55" s="4"/>
      <c r="AE55" s="4"/>
      <c r="AF55" s="4"/>
      <c r="AG55" s="4"/>
      <c r="AH55" s="4"/>
      <c r="AI55" s="4"/>
      <c r="AJ55" s="4"/>
      <c r="AK55" s="4"/>
      <c r="AL55" s="4"/>
      <c r="AM55" s="4"/>
      <c r="AN55" s="4"/>
      <c r="AO55" s="4"/>
      <c r="AP55" s="4"/>
      <c r="AQ55" s="4"/>
      <c r="AR55" s="4"/>
      <c r="AS55" s="4"/>
      <c r="AT55" s="4"/>
      <c r="AU55" s="4"/>
      <c r="AV55" s="4"/>
      <c r="AW55" s="5"/>
      <c r="AX55" s="5"/>
      <c r="AY55" s="5"/>
      <c r="AZ55" s="5"/>
      <c r="BA55" s="5"/>
      <c r="BB55" s="5"/>
      <c r="BC55" s="5"/>
      <c r="BD55" s="5"/>
      <c r="BE55" s="5"/>
      <c r="BF55" s="5"/>
      <c r="BG55" s="5"/>
      <c r="BH55" s="5"/>
      <c r="BI55" s="5"/>
      <c r="BJ55" s="5"/>
      <c r="BK55" s="5"/>
      <c r="BL55" s="5"/>
      <c r="BM55" s="5"/>
      <c r="BN55" s="5"/>
    </row>
    <row r="56" spans="1:66" ht="15">
      <c r="A56"/>
      <c r="B56"/>
      <c r="C56"/>
      <c r="D56"/>
      <c r="E56"/>
      <c r="F56"/>
      <c r="G56"/>
      <c r="H56"/>
      <c r="I56"/>
      <c r="J56"/>
      <c r="K56"/>
      <c r="L56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  <c r="AB56" s="4"/>
      <c r="AC56" s="4"/>
      <c r="AD56" s="4"/>
      <c r="AE56" s="4"/>
      <c r="AF56" s="4"/>
      <c r="AG56" s="4"/>
      <c r="AH56" s="4"/>
      <c r="AI56" s="4"/>
      <c r="AJ56" s="4"/>
      <c r="AK56" s="4"/>
      <c r="AL56" s="4"/>
      <c r="AM56" s="4"/>
      <c r="AN56" s="4"/>
      <c r="AO56" s="4"/>
      <c r="AP56" s="4"/>
      <c r="AQ56" s="4"/>
      <c r="AR56" s="4"/>
      <c r="AS56" s="4"/>
      <c r="AT56" s="4"/>
      <c r="AU56" s="4"/>
      <c r="AV56" s="4"/>
      <c r="AW56" s="5"/>
      <c r="AX56" s="5"/>
      <c r="AY56" s="5"/>
      <c r="AZ56" s="5"/>
      <c r="BA56" s="5"/>
      <c r="BB56" s="5"/>
      <c r="BC56" s="5"/>
      <c r="BD56" s="5"/>
      <c r="BE56" s="5"/>
      <c r="BF56" s="5"/>
      <c r="BG56" s="5"/>
      <c r="BH56" s="5"/>
      <c r="BI56" s="5"/>
      <c r="BJ56" s="5"/>
      <c r="BK56" s="5"/>
      <c r="BL56" s="5"/>
      <c r="BM56" s="5"/>
      <c r="BN56" s="5"/>
    </row>
    <row r="57" spans="1:66" ht="15">
      <c r="A57"/>
      <c r="B57"/>
      <c r="C57"/>
      <c r="D57"/>
      <c r="E57"/>
      <c r="F57"/>
      <c r="G57"/>
      <c r="H57"/>
      <c r="I57"/>
      <c r="J57"/>
      <c r="K57"/>
      <c r="L57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  <c r="AB57" s="4"/>
      <c r="AC57" s="4"/>
      <c r="AD57" s="4"/>
      <c r="AE57" s="4"/>
      <c r="AF57" s="4"/>
      <c r="AG57" s="4"/>
      <c r="AH57" s="4"/>
      <c r="AI57" s="4"/>
      <c r="AJ57" s="4"/>
      <c r="AK57" s="4"/>
      <c r="AL57" s="4"/>
      <c r="AM57" s="4"/>
      <c r="AN57" s="4"/>
      <c r="AO57" s="4"/>
      <c r="AP57" s="4"/>
      <c r="AQ57" s="4"/>
      <c r="AR57" s="4"/>
      <c r="AS57" s="4"/>
      <c r="AT57" s="4"/>
      <c r="AU57" s="4"/>
      <c r="AV57" s="4"/>
      <c r="AW57" s="5"/>
      <c r="AX57" s="5"/>
      <c r="AY57" s="5"/>
      <c r="AZ57" s="5"/>
      <c r="BA57" s="5"/>
      <c r="BB57" s="5"/>
      <c r="BC57" s="5"/>
      <c r="BD57" s="5"/>
      <c r="BE57" s="5"/>
      <c r="BF57" s="5"/>
      <c r="BG57" s="5"/>
      <c r="BH57" s="5"/>
      <c r="BI57" s="5"/>
      <c r="BJ57" s="5"/>
      <c r="BK57" s="5"/>
      <c r="BL57" s="5"/>
      <c r="BM57" s="5"/>
      <c r="BN57" s="5"/>
    </row>
    <row r="58" spans="1:66" ht="15">
      <c r="A58"/>
      <c r="B58"/>
      <c r="C58"/>
      <c r="D58"/>
      <c r="E58"/>
      <c r="F58"/>
      <c r="G58"/>
      <c r="H58"/>
      <c r="I58"/>
      <c r="J58"/>
      <c r="K58"/>
      <c r="L58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  <c r="AC58" s="4"/>
      <c r="AD58" s="4"/>
      <c r="AE58" s="4"/>
      <c r="AF58" s="4"/>
      <c r="AG58" s="4"/>
      <c r="AH58" s="4"/>
      <c r="AI58" s="4"/>
      <c r="AJ58" s="4"/>
      <c r="AK58" s="4"/>
      <c r="AL58" s="4"/>
      <c r="AM58" s="4"/>
      <c r="AN58" s="4"/>
      <c r="AO58" s="4"/>
      <c r="AP58" s="4"/>
      <c r="AQ58" s="4"/>
      <c r="AR58" s="4"/>
      <c r="AS58" s="4"/>
      <c r="AT58" s="4"/>
      <c r="AU58" s="4"/>
      <c r="AV58" s="4"/>
      <c r="AW58" s="5"/>
      <c r="AX58" s="5"/>
      <c r="AY58" s="5"/>
      <c r="AZ58" s="5"/>
      <c r="BA58" s="5"/>
      <c r="BB58" s="5"/>
      <c r="BC58" s="5"/>
      <c r="BD58" s="5"/>
      <c r="BE58" s="5"/>
      <c r="BF58" s="5"/>
      <c r="BG58" s="5"/>
      <c r="BH58" s="5"/>
      <c r="BI58" s="5"/>
      <c r="BJ58" s="5"/>
      <c r="BK58" s="5"/>
      <c r="BL58" s="5"/>
      <c r="BM58" s="5"/>
      <c r="BN58" s="5"/>
    </row>
    <row r="59" spans="1:66" ht="15">
      <c r="A59"/>
      <c r="B59"/>
      <c r="C59"/>
      <c r="D59"/>
      <c r="E59"/>
      <c r="F59"/>
      <c r="G59"/>
      <c r="H59"/>
      <c r="I59"/>
      <c r="J59"/>
      <c r="K59"/>
      <c r="L59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  <c r="AA59" s="4"/>
      <c r="AB59" s="4"/>
      <c r="AC59" s="4"/>
      <c r="AD59" s="4"/>
      <c r="AE59" s="4"/>
      <c r="AF59" s="4"/>
      <c r="AG59" s="4"/>
      <c r="AH59" s="4"/>
      <c r="AI59" s="4"/>
      <c r="AJ59" s="4"/>
      <c r="AK59" s="4"/>
      <c r="AL59" s="4"/>
      <c r="AM59" s="4"/>
      <c r="AN59" s="4"/>
      <c r="AO59" s="4"/>
      <c r="AP59" s="4"/>
      <c r="AQ59" s="4"/>
      <c r="AR59" s="4"/>
      <c r="AS59" s="4"/>
      <c r="AT59" s="4"/>
      <c r="AU59" s="4"/>
      <c r="AV59" s="4"/>
      <c r="AW59" s="5"/>
      <c r="AX59" s="5"/>
      <c r="AY59" s="5"/>
      <c r="AZ59" s="5"/>
      <c r="BA59" s="5"/>
      <c r="BB59" s="5"/>
      <c r="BC59" s="5"/>
      <c r="BD59" s="5"/>
      <c r="BE59" s="5"/>
      <c r="BF59" s="5"/>
      <c r="BG59" s="5"/>
      <c r="BH59" s="5"/>
      <c r="BI59" s="5"/>
      <c r="BJ59" s="5"/>
      <c r="BK59" s="5"/>
      <c r="BL59" s="5"/>
      <c r="BM59" s="5"/>
      <c r="BN59" s="5"/>
    </row>
    <row r="60" spans="1:66" ht="15">
      <c r="A60"/>
      <c r="B60"/>
      <c r="C60"/>
      <c r="D60"/>
      <c r="E60"/>
      <c r="F60"/>
      <c r="G60"/>
      <c r="H60"/>
      <c r="I60"/>
      <c r="J60"/>
      <c r="K60"/>
      <c r="L60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  <c r="AA60" s="4"/>
      <c r="AB60" s="4"/>
      <c r="AC60" s="4"/>
      <c r="AD60" s="4"/>
      <c r="AE60" s="4"/>
      <c r="AF60" s="4"/>
      <c r="AG60" s="4"/>
      <c r="AH60" s="4"/>
      <c r="AI60" s="4"/>
      <c r="AJ60" s="4"/>
      <c r="AK60" s="4"/>
      <c r="AL60" s="4"/>
      <c r="AM60" s="4"/>
      <c r="AN60" s="4"/>
      <c r="AO60" s="4"/>
      <c r="AP60" s="4"/>
      <c r="AQ60" s="4"/>
      <c r="AR60" s="4"/>
      <c r="AS60" s="4"/>
      <c r="AT60" s="4"/>
      <c r="AU60" s="4"/>
      <c r="AV60" s="4"/>
      <c r="AW60" s="5"/>
      <c r="AX60" s="5"/>
      <c r="AY60" s="5"/>
      <c r="AZ60" s="5"/>
      <c r="BA60" s="5"/>
      <c r="BB60" s="5"/>
      <c r="BC60" s="5"/>
      <c r="BD60" s="5"/>
      <c r="BE60" s="5"/>
      <c r="BF60" s="5"/>
      <c r="BG60" s="5"/>
      <c r="BH60" s="5"/>
      <c r="BI60" s="5"/>
      <c r="BJ60" s="5"/>
      <c r="BK60" s="5"/>
      <c r="BL60" s="5"/>
      <c r="BM60" s="5"/>
      <c r="BN60" s="5"/>
    </row>
    <row r="61" spans="1:66" ht="15">
      <c r="A61"/>
      <c r="B61"/>
      <c r="C61"/>
      <c r="D61"/>
      <c r="E61"/>
      <c r="F61"/>
      <c r="G61"/>
      <c r="H61"/>
      <c r="I61"/>
      <c r="J61"/>
      <c r="K61"/>
      <c r="L61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  <c r="AA61" s="4"/>
      <c r="AB61" s="4"/>
      <c r="AC61" s="4"/>
      <c r="AD61" s="4"/>
      <c r="AE61" s="4"/>
      <c r="AF61" s="4"/>
      <c r="AG61" s="4"/>
      <c r="AH61" s="4"/>
      <c r="AI61" s="4"/>
      <c r="AJ61" s="4"/>
      <c r="AK61" s="4"/>
      <c r="AL61" s="4"/>
      <c r="AM61" s="4"/>
      <c r="AN61" s="4"/>
      <c r="AO61" s="4"/>
      <c r="AP61" s="4"/>
      <c r="AQ61" s="4"/>
      <c r="AR61" s="4"/>
      <c r="AS61" s="4"/>
      <c r="AT61" s="4"/>
      <c r="AU61" s="4"/>
      <c r="AV61" s="4"/>
      <c r="AW61" s="5"/>
      <c r="AX61" s="5"/>
      <c r="AY61" s="5"/>
      <c r="AZ61" s="5"/>
      <c r="BA61" s="5"/>
      <c r="BB61" s="5"/>
      <c r="BC61" s="5"/>
      <c r="BD61" s="5"/>
      <c r="BE61" s="5"/>
      <c r="BF61" s="5"/>
      <c r="BG61" s="5"/>
      <c r="BH61" s="5"/>
      <c r="BI61" s="5"/>
      <c r="BJ61" s="5"/>
      <c r="BK61" s="5"/>
      <c r="BL61" s="5"/>
      <c r="BM61" s="5"/>
      <c r="BN61" s="5"/>
    </row>
    <row r="62" spans="1:66" ht="15">
      <c r="A62"/>
      <c r="B62"/>
      <c r="C62"/>
      <c r="D62"/>
      <c r="E62"/>
      <c r="F62"/>
      <c r="G62"/>
      <c r="H62"/>
      <c r="I62"/>
      <c r="J62"/>
      <c r="K62"/>
      <c r="L62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  <c r="AA62" s="4"/>
      <c r="AB62" s="4"/>
      <c r="AC62" s="4"/>
      <c r="AD62" s="4"/>
      <c r="AE62" s="4"/>
      <c r="AF62" s="4"/>
      <c r="AG62" s="4"/>
      <c r="AH62" s="4"/>
      <c r="AI62" s="4"/>
      <c r="AJ62" s="4"/>
      <c r="AK62" s="4"/>
      <c r="AL62" s="4"/>
      <c r="AM62" s="4"/>
      <c r="AN62" s="4"/>
      <c r="AO62" s="4"/>
      <c r="AP62" s="4"/>
      <c r="AQ62" s="4"/>
      <c r="AR62" s="4"/>
      <c r="AS62" s="4"/>
      <c r="AT62" s="4"/>
      <c r="AU62" s="4"/>
      <c r="AV62" s="4"/>
      <c r="AW62" s="5"/>
      <c r="AX62" s="5"/>
      <c r="AY62" s="5"/>
      <c r="AZ62" s="5"/>
      <c r="BA62" s="5"/>
      <c r="BB62" s="5"/>
      <c r="BC62" s="5"/>
      <c r="BD62" s="5"/>
      <c r="BE62" s="5"/>
      <c r="BF62" s="5"/>
      <c r="BG62" s="5"/>
      <c r="BH62" s="5"/>
      <c r="BI62" s="5"/>
      <c r="BJ62" s="5"/>
      <c r="BK62" s="5"/>
      <c r="BL62" s="5"/>
      <c r="BM62" s="5"/>
      <c r="BN62" s="5"/>
    </row>
    <row r="63" spans="1:66" ht="15">
      <c r="A63"/>
      <c r="B63"/>
      <c r="C63"/>
      <c r="D63"/>
      <c r="E63"/>
      <c r="F63"/>
      <c r="G63"/>
      <c r="H63"/>
      <c r="I63"/>
      <c r="J63"/>
      <c r="K63"/>
      <c r="L63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  <c r="AB63" s="4"/>
      <c r="AC63" s="4"/>
      <c r="AD63" s="4"/>
      <c r="AE63" s="4"/>
      <c r="AF63" s="4"/>
      <c r="AG63" s="4"/>
      <c r="AH63" s="4"/>
      <c r="AI63" s="4"/>
      <c r="AJ63" s="4"/>
      <c r="AK63" s="4"/>
      <c r="AL63" s="4"/>
      <c r="AM63" s="4"/>
      <c r="AN63" s="4"/>
      <c r="AO63" s="4"/>
      <c r="AP63" s="4"/>
      <c r="AQ63" s="4"/>
      <c r="AR63" s="4"/>
      <c r="AS63" s="4"/>
      <c r="AT63" s="4"/>
      <c r="AU63" s="4"/>
      <c r="AV63" s="4"/>
      <c r="AW63" s="5"/>
      <c r="AX63" s="5"/>
      <c r="AY63" s="5"/>
      <c r="AZ63" s="5"/>
      <c r="BA63" s="5"/>
      <c r="BB63" s="5"/>
      <c r="BC63" s="5"/>
      <c r="BD63" s="5"/>
      <c r="BE63" s="5"/>
      <c r="BF63" s="5"/>
      <c r="BG63" s="5"/>
      <c r="BH63" s="5"/>
      <c r="BI63" s="5"/>
      <c r="BJ63" s="5"/>
      <c r="BK63" s="5"/>
      <c r="BL63" s="5"/>
      <c r="BM63" s="5"/>
      <c r="BN63" s="5"/>
    </row>
    <row r="64" spans="1:66" ht="15">
      <c r="A64"/>
      <c r="B64"/>
      <c r="C64"/>
      <c r="D64"/>
      <c r="E64"/>
      <c r="F64"/>
      <c r="G64"/>
      <c r="H64"/>
      <c r="I64"/>
      <c r="J64"/>
      <c r="K64"/>
      <c r="L6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  <c r="AA64" s="4"/>
      <c r="AB64" s="4"/>
      <c r="AC64" s="4"/>
      <c r="AD64" s="4"/>
      <c r="AE64" s="4"/>
      <c r="AF64" s="4"/>
      <c r="AG64" s="4"/>
      <c r="AH64" s="4"/>
      <c r="AI64" s="4"/>
      <c r="AJ64" s="4"/>
      <c r="AK64" s="4"/>
      <c r="AL64" s="4"/>
      <c r="AM64" s="4"/>
      <c r="AN64" s="4"/>
      <c r="AO64" s="4"/>
      <c r="AP64" s="4"/>
      <c r="AQ64" s="4"/>
      <c r="AR64" s="4"/>
      <c r="AS64" s="4"/>
      <c r="AT64" s="4"/>
      <c r="AU64" s="4"/>
      <c r="AV64" s="4"/>
      <c r="AW64" s="5"/>
      <c r="AX64" s="5"/>
      <c r="AY64" s="5"/>
      <c r="AZ64" s="5"/>
      <c r="BA64" s="5"/>
      <c r="BB64" s="5"/>
      <c r="BC64" s="5"/>
      <c r="BD64" s="5"/>
      <c r="BE64" s="5"/>
      <c r="BF64" s="5"/>
      <c r="BG64" s="5"/>
      <c r="BH64" s="5"/>
      <c r="BI64" s="5"/>
      <c r="BJ64" s="5"/>
      <c r="BK64" s="5"/>
      <c r="BL64" s="5"/>
      <c r="BM64" s="5"/>
      <c r="BN64" s="5"/>
    </row>
    <row r="65" spans="1:66" ht="15">
      <c r="A65"/>
      <c r="B65"/>
      <c r="C65"/>
      <c r="D65"/>
      <c r="E65"/>
      <c r="F65"/>
      <c r="G65"/>
      <c r="H65"/>
      <c r="I65"/>
      <c r="J65"/>
      <c r="K65"/>
      <c r="L65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  <c r="AA65" s="4"/>
      <c r="AB65" s="4"/>
      <c r="AC65" s="4"/>
      <c r="AD65" s="4"/>
      <c r="AE65" s="4"/>
      <c r="AF65" s="4"/>
      <c r="AG65" s="4"/>
      <c r="AH65" s="4"/>
      <c r="AI65" s="4"/>
      <c r="AJ65" s="4"/>
      <c r="AK65" s="4"/>
      <c r="AL65" s="4"/>
      <c r="AM65" s="4"/>
      <c r="AN65" s="4"/>
      <c r="AO65" s="4"/>
      <c r="AP65" s="4"/>
      <c r="AQ65" s="4"/>
      <c r="AR65" s="4"/>
      <c r="AS65" s="4"/>
      <c r="AT65" s="4"/>
      <c r="AU65" s="4"/>
      <c r="AV65" s="4"/>
      <c r="AW65" s="5"/>
      <c r="AX65" s="5"/>
      <c r="AY65" s="5"/>
      <c r="AZ65" s="5"/>
      <c r="BA65" s="5"/>
      <c r="BB65" s="5"/>
      <c r="BC65" s="5"/>
      <c r="BD65" s="5"/>
      <c r="BE65" s="5"/>
      <c r="BF65" s="5"/>
      <c r="BG65" s="5"/>
      <c r="BH65" s="5"/>
      <c r="BI65" s="5"/>
      <c r="BJ65" s="5"/>
      <c r="BK65" s="5"/>
      <c r="BL65" s="5"/>
      <c r="BM65" s="5"/>
      <c r="BN65" s="5"/>
    </row>
    <row r="66" spans="1:66" ht="15">
      <c r="A66"/>
      <c r="B66"/>
      <c r="C66"/>
      <c r="D66"/>
      <c r="E66"/>
      <c r="F66"/>
      <c r="G66"/>
      <c r="H66"/>
      <c r="I66"/>
      <c r="J66"/>
      <c r="K66"/>
      <c r="L66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  <c r="AA66" s="4"/>
      <c r="AB66" s="4"/>
      <c r="AC66" s="4"/>
      <c r="AD66" s="4"/>
      <c r="AE66" s="4"/>
      <c r="AF66" s="4"/>
      <c r="AG66" s="4"/>
      <c r="AH66" s="4"/>
      <c r="AI66" s="4"/>
      <c r="AJ66" s="4"/>
      <c r="AK66" s="4"/>
      <c r="AL66" s="4"/>
      <c r="AM66" s="4"/>
      <c r="AN66" s="4"/>
      <c r="AO66" s="4"/>
      <c r="AP66" s="4"/>
      <c r="AQ66" s="4"/>
      <c r="AR66" s="4"/>
      <c r="AS66" s="4"/>
      <c r="AT66" s="4"/>
      <c r="AU66" s="4"/>
      <c r="AV66" s="4"/>
      <c r="AW66" s="5"/>
      <c r="AX66" s="5"/>
      <c r="AY66" s="5"/>
      <c r="AZ66" s="5"/>
      <c r="BA66" s="5"/>
      <c r="BB66" s="5"/>
      <c r="BC66" s="5"/>
      <c r="BD66" s="5"/>
      <c r="BE66" s="5"/>
      <c r="BF66" s="5"/>
      <c r="BG66" s="5"/>
      <c r="BH66" s="5"/>
      <c r="BI66" s="5"/>
      <c r="BJ66" s="5"/>
      <c r="BK66" s="5"/>
      <c r="BL66" s="5"/>
      <c r="BM66" s="5"/>
      <c r="BN66" s="5"/>
    </row>
    <row r="67" spans="1:66" ht="15">
      <c r="A67"/>
      <c r="B67"/>
      <c r="C67"/>
      <c r="D67"/>
      <c r="E67"/>
      <c r="F67"/>
      <c r="G67"/>
      <c r="H67"/>
      <c r="I67"/>
      <c r="J67"/>
      <c r="K67"/>
      <c r="L67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  <c r="AA67" s="4"/>
      <c r="AB67" s="4"/>
      <c r="AC67" s="4"/>
      <c r="AD67" s="4"/>
      <c r="AE67" s="4"/>
      <c r="AF67" s="4"/>
      <c r="AG67" s="4"/>
      <c r="AH67" s="4"/>
      <c r="AI67" s="4"/>
      <c r="AJ67" s="4"/>
      <c r="AK67" s="4"/>
      <c r="AL67" s="4"/>
      <c r="AM67" s="4"/>
      <c r="AN67" s="4"/>
      <c r="AO67" s="4"/>
      <c r="AP67" s="4"/>
      <c r="AQ67" s="4"/>
      <c r="AR67" s="4"/>
      <c r="AS67" s="4"/>
      <c r="AT67" s="4"/>
      <c r="AU67" s="4"/>
      <c r="AV67" s="4"/>
      <c r="AW67" s="5"/>
      <c r="AX67" s="5"/>
      <c r="AY67" s="5"/>
      <c r="AZ67" s="5"/>
      <c r="BA67" s="5"/>
      <c r="BB67" s="5"/>
      <c r="BC67" s="5"/>
      <c r="BD67" s="5"/>
      <c r="BE67" s="5"/>
      <c r="BF67" s="5"/>
      <c r="BG67" s="5"/>
      <c r="BH67" s="5"/>
      <c r="BI67" s="5"/>
      <c r="BJ67" s="5"/>
      <c r="BK67" s="5"/>
      <c r="BL67" s="5"/>
      <c r="BM67" s="5"/>
      <c r="BN67" s="5"/>
    </row>
    <row r="68" spans="1:66" ht="15">
      <c r="A68"/>
      <c r="B68"/>
      <c r="C68"/>
      <c r="D68"/>
      <c r="E68"/>
      <c r="F68"/>
      <c r="G68"/>
      <c r="H68"/>
      <c r="I68"/>
      <c r="J68"/>
      <c r="K68"/>
      <c r="L68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  <c r="AA68" s="4"/>
      <c r="AB68" s="4"/>
      <c r="AC68" s="4"/>
      <c r="AD68" s="4"/>
      <c r="AE68" s="4"/>
      <c r="AF68" s="4"/>
      <c r="AG68" s="4"/>
      <c r="AH68" s="4"/>
      <c r="AI68" s="4"/>
      <c r="AJ68" s="4"/>
      <c r="AK68" s="4"/>
      <c r="AL68" s="4"/>
      <c r="AM68" s="4"/>
      <c r="AN68" s="4"/>
      <c r="AO68" s="4"/>
      <c r="AP68" s="4"/>
      <c r="AQ68" s="4"/>
      <c r="AR68" s="4"/>
      <c r="AS68" s="4"/>
      <c r="AT68" s="4"/>
      <c r="AU68" s="4"/>
      <c r="AV68" s="4"/>
      <c r="AW68" s="5"/>
      <c r="AX68" s="5"/>
      <c r="AY68" s="5"/>
      <c r="AZ68" s="5"/>
      <c r="BA68" s="5"/>
      <c r="BB68" s="5"/>
      <c r="BC68" s="5"/>
      <c r="BD68" s="5"/>
      <c r="BE68" s="5"/>
      <c r="BF68" s="5"/>
      <c r="BG68" s="5"/>
      <c r="BH68" s="5"/>
      <c r="BI68" s="5"/>
      <c r="BJ68" s="5"/>
      <c r="BK68" s="5"/>
      <c r="BL68" s="5"/>
      <c r="BM68" s="5"/>
      <c r="BN68" s="5"/>
    </row>
    <row r="69" spans="1:66" ht="15">
      <c r="A69"/>
      <c r="B69"/>
      <c r="C69"/>
      <c r="D69"/>
      <c r="E69"/>
      <c r="F69"/>
      <c r="G69"/>
      <c r="H69"/>
      <c r="I69"/>
      <c r="J69"/>
      <c r="K69"/>
      <c r="L69"/>
      <c r="M69" s="5"/>
      <c r="N69" s="5"/>
      <c r="O69" s="5"/>
      <c r="P69" s="5"/>
      <c r="Q69" s="5"/>
      <c r="R69" s="5"/>
      <c r="S69" s="5"/>
      <c r="T69" s="5"/>
      <c r="U69" s="5"/>
      <c r="V69" s="5"/>
      <c r="W69" s="5"/>
      <c r="X69" s="5"/>
      <c r="Y69" s="5"/>
      <c r="Z69" s="5"/>
      <c r="AA69" s="5"/>
      <c r="AB69" s="5"/>
      <c r="AC69" s="5"/>
      <c r="AD69" s="5"/>
      <c r="AE69" s="5"/>
      <c r="AF69" s="5"/>
      <c r="AG69" s="5"/>
      <c r="AH69" s="5"/>
      <c r="AI69" s="5"/>
      <c r="AJ69" s="5"/>
      <c r="AK69" s="5"/>
      <c r="AL69" s="5"/>
      <c r="AM69" s="5"/>
      <c r="AN69" s="5"/>
      <c r="AO69" s="5"/>
      <c r="AP69" s="5"/>
      <c r="AQ69" s="5"/>
      <c r="AR69" s="5"/>
      <c r="AS69" s="5"/>
      <c r="AT69" s="5"/>
      <c r="AU69" s="5"/>
      <c r="AV69" s="5"/>
    </row>
    <row r="70" spans="1:66" ht="15">
      <c r="A70"/>
      <c r="B70"/>
      <c r="C70"/>
      <c r="D70"/>
      <c r="E70"/>
      <c r="F70"/>
      <c r="G70"/>
      <c r="H70"/>
      <c r="I70"/>
      <c r="J70"/>
      <c r="K70"/>
      <c r="L70"/>
      <c r="M70" s="5"/>
      <c r="N70" s="5"/>
      <c r="O70" s="5"/>
      <c r="P70" s="5"/>
      <c r="Q70" s="5"/>
      <c r="R70" s="5"/>
      <c r="S70" s="5"/>
      <c r="T70" s="5"/>
      <c r="U70" s="5"/>
      <c r="V70" s="5"/>
      <c r="W70" s="5"/>
      <c r="X70" s="5"/>
      <c r="Y70" s="5"/>
      <c r="Z70" s="5"/>
      <c r="AA70" s="5"/>
      <c r="AB70" s="5"/>
      <c r="AC70" s="5"/>
      <c r="AD70" s="5"/>
      <c r="AE70" s="5"/>
      <c r="AF70" s="5"/>
      <c r="AG70" s="5"/>
      <c r="AH70" s="5"/>
      <c r="AI70" s="5"/>
      <c r="AJ70" s="5"/>
      <c r="AK70" s="5"/>
      <c r="AL70" s="5"/>
      <c r="AM70" s="5"/>
      <c r="AN70" s="5"/>
      <c r="AO70" s="5"/>
      <c r="AP70" s="5"/>
      <c r="AQ70" s="5"/>
      <c r="AR70" s="5"/>
      <c r="AS70" s="5"/>
      <c r="AT70" s="5"/>
      <c r="AU70" s="5"/>
      <c r="AV70" s="5"/>
    </row>
    <row r="71" spans="1:66" ht="15">
      <c r="A71"/>
      <c r="B71"/>
      <c r="C71"/>
      <c r="D71"/>
      <c r="E71"/>
      <c r="F71"/>
      <c r="G71"/>
      <c r="H71"/>
      <c r="I71"/>
      <c r="J71"/>
      <c r="K71"/>
      <c r="L71"/>
      <c r="M71" s="5"/>
      <c r="N71" s="5"/>
      <c r="O71" s="5"/>
      <c r="P71" s="5"/>
      <c r="Q71" s="5"/>
      <c r="R71" s="5"/>
      <c r="S71" s="5"/>
      <c r="T71" s="5"/>
      <c r="U71" s="5"/>
      <c r="V71" s="5"/>
      <c r="W71" s="5"/>
      <c r="X71" s="5"/>
      <c r="Y71" s="5"/>
      <c r="Z71" s="5"/>
      <c r="AA71" s="5"/>
      <c r="AB71" s="5"/>
      <c r="AC71" s="5"/>
      <c r="AD71" s="5"/>
      <c r="AE71" s="5"/>
      <c r="AF71" s="5"/>
      <c r="AG71" s="5"/>
      <c r="AH71" s="5"/>
      <c r="AI71" s="5"/>
      <c r="AJ71" s="5"/>
      <c r="AK71" s="5"/>
      <c r="AL71" s="5"/>
      <c r="AM71" s="5"/>
      <c r="AN71" s="5"/>
      <c r="AO71" s="5"/>
      <c r="AP71" s="5"/>
      <c r="AQ71" s="5"/>
      <c r="AR71" s="5"/>
      <c r="AS71" s="5"/>
      <c r="AT71" s="5"/>
      <c r="AU71" s="5"/>
      <c r="AV71" s="5"/>
      <c r="AW71" s="5"/>
      <c r="AX71" s="5"/>
      <c r="AY71" s="5"/>
      <c r="AZ71" s="5"/>
      <c r="BA71" s="5"/>
      <c r="BB71" s="5"/>
      <c r="BC71" s="5"/>
      <c r="BD71" s="5"/>
    </row>
    <row r="72" spans="1:66" ht="15">
      <c r="A72"/>
      <c r="B72"/>
      <c r="C72"/>
      <c r="D72"/>
      <c r="E72"/>
      <c r="F72"/>
      <c r="G72"/>
      <c r="H72"/>
      <c r="I72"/>
      <c r="J72"/>
      <c r="K72"/>
      <c r="L72"/>
      <c r="M72" s="5"/>
      <c r="N72" s="5"/>
      <c r="O72" s="5"/>
      <c r="P72" s="5"/>
      <c r="Q72" s="5"/>
      <c r="R72" s="5"/>
      <c r="S72" s="5"/>
      <c r="T72" s="5"/>
      <c r="U72" s="5"/>
      <c r="V72" s="5"/>
      <c r="W72" s="5"/>
      <c r="X72" s="5"/>
      <c r="Y72" s="5"/>
      <c r="Z72" s="5"/>
      <c r="AA72" s="5"/>
      <c r="AB72" s="5"/>
      <c r="AC72" s="5"/>
      <c r="AD72" s="5"/>
      <c r="AE72" s="5"/>
      <c r="AF72" s="5"/>
      <c r="AG72" s="5"/>
      <c r="AH72" s="5"/>
      <c r="AI72" s="5"/>
      <c r="AJ72" s="5"/>
      <c r="AK72" s="5"/>
      <c r="AL72" s="5"/>
      <c r="AM72" s="5"/>
      <c r="AN72" s="5"/>
      <c r="AO72" s="5"/>
      <c r="AP72" s="5"/>
      <c r="AQ72" s="5"/>
      <c r="AR72" s="5"/>
      <c r="AS72" s="5"/>
      <c r="AT72" s="5"/>
      <c r="AU72" s="5"/>
      <c r="AV72" s="5"/>
      <c r="AW72" s="5"/>
      <c r="AX72" s="5"/>
      <c r="AY72" s="5"/>
      <c r="AZ72" s="5"/>
      <c r="BA72" s="5"/>
      <c r="BB72" s="5"/>
      <c r="BC72" s="5"/>
      <c r="BD72" s="5"/>
    </row>
    <row r="73" spans="1:66" ht="15">
      <c r="A73"/>
      <c r="B73"/>
      <c r="C73"/>
      <c r="D73"/>
      <c r="E73"/>
      <c r="F73"/>
      <c r="G73"/>
      <c r="H73"/>
      <c r="I73"/>
      <c r="J73"/>
      <c r="K73"/>
      <c r="L73"/>
      <c r="M73" s="5"/>
      <c r="N73" s="5"/>
      <c r="O73" s="5"/>
      <c r="P73" s="5"/>
      <c r="Q73" s="5"/>
      <c r="R73" s="5"/>
      <c r="S73" s="5"/>
      <c r="T73" s="5"/>
      <c r="U73" s="5"/>
      <c r="V73" s="5"/>
      <c r="W73" s="5"/>
      <c r="X73" s="5"/>
      <c r="Y73" s="5"/>
      <c r="Z73" s="5"/>
      <c r="AA73" s="5"/>
      <c r="AB73" s="5"/>
      <c r="AC73" s="5"/>
      <c r="AD73" s="5"/>
      <c r="AE73" s="5"/>
      <c r="AF73" s="5"/>
      <c r="AG73" s="5"/>
      <c r="AH73" s="5"/>
      <c r="AI73" s="5"/>
      <c r="AJ73" s="5"/>
      <c r="AK73" s="5"/>
      <c r="AL73" s="5"/>
      <c r="AM73" s="5"/>
      <c r="AN73" s="5"/>
      <c r="AO73" s="5"/>
      <c r="AP73" s="5"/>
      <c r="AQ73" s="5"/>
      <c r="AR73" s="5"/>
      <c r="AS73" s="5"/>
      <c r="AT73" s="5"/>
      <c r="AU73" s="5"/>
      <c r="AV73" s="5"/>
      <c r="AW73" s="5"/>
      <c r="AX73" s="5"/>
      <c r="AY73" s="5"/>
      <c r="AZ73" s="5"/>
      <c r="BA73" s="5"/>
      <c r="BB73" s="5"/>
      <c r="BC73" s="5"/>
      <c r="BD73" s="5"/>
    </row>
    <row r="74" spans="1:66" ht="15">
      <c r="A74"/>
      <c r="B74"/>
      <c r="C74"/>
      <c r="D74"/>
      <c r="E74"/>
      <c r="F74"/>
      <c r="G74"/>
      <c r="H74"/>
      <c r="I74"/>
      <c r="J74"/>
      <c r="K74"/>
      <c r="L74"/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  <c r="X74" s="5"/>
      <c r="Y74" s="5"/>
      <c r="Z74" s="5"/>
      <c r="AA74" s="5"/>
      <c r="AB74" s="5"/>
      <c r="AC74" s="5"/>
      <c r="AD74" s="5"/>
      <c r="AE74" s="5"/>
      <c r="AF74" s="5"/>
      <c r="AG74" s="5"/>
      <c r="AH74" s="5"/>
      <c r="AI74" s="5"/>
      <c r="AJ74" s="5"/>
      <c r="AK74" s="5"/>
      <c r="AL74" s="5"/>
      <c r="AM74" s="5"/>
      <c r="AN74" s="5"/>
      <c r="AO74" s="5"/>
      <c r="AP74" s="5"/>
      <c r="AQ74" s="5"/>
      <c r="AR74" s="5"/>
      <c r="AS74" s="5"/>
      <c r="AT74" s="5"/>
      <c r="AU74" s="5"/>
      <c r="AV74" s="5"/>
      <c r="AW74" s="5"/>
      <c r="AX74" s="5"/>
      <c r="AY74" s="5"/>
      <c r="AZ74" s="5"/>
      <c r="BA74" s="5"/>
      <c r="BB74" s="5"/>
      <c r="BC74" s="5"/>
      <c r="BD74" s="5"/>
    </row>
    <row r="75" spans="1:66" ht="15">
      <c r="A75"/>
      <c r="B75"/>
      <c r="C75"/>
      <c r="D75"/>
      <c r="E75"/>
      <c r="F75"/>
      <c r="G75"/>
      <c r="H75"/>
      <c r="I75"/>
      <c r="J75"/>
      <c r="K75"/>
      <c r="L75"/>
      <c r="M75" s="5"/>
      <c r="N75" s="5"/>
      <c r="O75" s="5"/>
      <c r="P75" s="5"/>
      <c r="Q75" s="5"/>
      <c r="R75" s="5"/>
      <c r="S75" s="5"/>
      <c r="T75" s="5"/>
      <c r="U75" s="5"/>
      <c r="V75" s="5"/>
      <c r="W75" s="5"/>
      <c r="X75" s="5"/>
      <c r="Y75" s="5"/>
      <c r="Z75" s="5"/>
      <c r="AA75" s="5"/>
      <c r="AB75" s="5"/>
      <c r="AC75" s="5"/>
      <c r="AD75" s="5"/>
      <c r="AE75" s="5"/>
      <c r="AF75" s="5"/>
      <c r="AG75" s="5"/>
      <c r="AH75" s="5"/>
      <c r="AI75" s="5"/>
      <c r="AJ75" s="5"/>
      <c r="AK75" s="5"/>
      <c r="AL75" s="5"/>
      <c r="AM75" s="5"/>
      <c r="AN75" s="5"/>
      <c r="AO75" s="5"/>
      <c r="AP75" s="5"/>
      <c r="AQ75" s="5"/>
      <c r="AR75" s="5"/>
      <c r="AS75" s="5"/>
      <c r="AT75" s="5"/>
      <c r="AU75" s="5"/>
      <c r="AV75" s="5"/>
      <c r="AW75" s="5"/>
      <c r="AX75" s="5"/>
      <c r="AY75" s="5"/>
      <c r="AZ75" s="5"/>
      <c r="BA75" s="5"/>
      <c r="BB75" s="5"/>
      <c r="BC75" s="5"/>
      <c r="BD75" s="5"/>
    </row>
    <row r="76" spans="1:66">
      <c r="A76" s="5"/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  <c r="P76" s="5"/>
      <c r="Q76" s="5"/>
      <c r="R76" s="5"/>
      <c r="S76" s="5"/>
      <c r="T76" s="5"/>
      <c r="U76" s="5"/>
      <c r="V76" s="5"/>
      <c r="W76" s="5"/>
      <c r="X76" s="5"/>
      <c r="Y76" s="5"/>
      <c r="Z76" s="5"/>
      <c r="AA76" s="5"/>
      <c r="AB76" s="5"/>
      <c r="AC76" s="5"/>
      <c r="AD76" s="5"/>
      <c r="AE76" s="5"/>
      <c r="AF76" s="5"/>
      <c r="AG76" s="5"/>
      <c r="AH76" s="5"/>
      <c r="AI76" s="5"/>
      <c r="AJ76" s="5"/>
      <c r="AK76" s="5"/>
      <c r="AL76" s="5"/>
      <c r="AM76" s="5"/>
      <c r="AN76" s="5"/>
      <c r="AO76" s="5"/>
      <c r="AP76" s="5"/>
      <c r="AQ76" s="5"/>
      <c r="AR76" s="5"/>
      <c r="AS76" s="5"/>
      <c r="AT76" s="5"/>
      <c r="AU76" s="5"/>
      <c r="AV76" s="5"/>
      <c r="AW76" s="5"/>
      <c r="AX76" s="5"/>
      <c r="AY76" s="5"/>
      <c r="AZ76" s="5"/>
      <c r="BA76" s="5"/>
      <c r="BB76" s="5"/>
      <c r="BC76" s="5"/>
      <c r="BD76" s="5"/>
    </row>
    <row r="77" spans="1:66">
      <c r="A77" s="5"/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  <c r="P77" s="5"/>
      <c r="Q77" s="5"/>
      <c r="R77" s="5"/>
      <c r="S77" s="5"/>
      <c r="T77" s="5"/>
      <c r="U77" s="5"/>
      <c r="V77" s="5"/>
      <c r="W77" s="5"/>
      <c r="X77" s="5"/>
      <c r="Y77" s="5"/>
      <c r="Z77" s="5"/>
      <c r="AA77" s="5"/>
      <c r="AB77" s="5"/>
      <c r="AC77" s="5"/>
      <c r="AD77" s="5"/>
      <c r="AE77" s="5"/>
      <c r="AF77" s="5"/>
      <c r="AG77" s="5"/>
      <c r="AH77" s="5"/>
      <c r="AI77" s="5"/>
      <c r="AJ77" s="5"/>
      <c r="AK77" s="5"/>
      <c r="AL77" s="5"/>
      <c r="AM77" s="5"/>
      <c r="AN77" s="5"/>
      <c r="AO77" s="5"/>
      <c r="AP77" s="5"/>
      <c r="AQ77" s="5"/>
      <c r="AR77" s="5"/>
      <c r="AS77" s="5"/>
      <c r="AT77" s="5"/>
      <c r="AU77" s="5"/>
      <c r="AV77" s="5"/>
      <c r="AW77" s="5"/>
      <c r="AX77" s="5"/>
      <c r="AY77" s="5"/>
      <c r="AZ77" s="5"/>
      <c r="BA77" s="5"/>
      <c r="BB77" s="5"/>
      <c r="BC77" s="5"/>
      <c r="BD77" s="5"/>
    </row>
    <row r="78" spans="1:66">
      <c r="A78" s="5"/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  <c r="P78" s="5"/>
      <c r="Q78" s="5"/>
      <c r="R78" s="5"/>
      <c r="S78" s="5"/>
      <c r="T78" s="5"/>
      <c r="U78" s="5"/>
      <c r="V78" s="5"/>
      <c r="W78" s="5"/>
      <c r="X78" s="5"/>
      <c r="Y78" s="5"/>
      <c r="Z78" s="5"/>
      <c r="AA78" s="5"/>
      <c r="AB78" s="5"/>
      <c r="AC78" s="5"/>
      <c r="AD78" s="5"/>
      <c r="AE78" s="5"/>
      <c r="AF78" s="5"/>
      <c r="AG78" s="5"/>
      <c r="AH78" s="5"/>
      <c r="AI78" s="5"/>
      <c r="AJ78" s="5"/>
      <c r="AK78" s="5"/>
      <c r="AL78" s="5"/>
      <c r="AM78" s="5"/>
      <c r="AN78" s="5"/>
      <c r="AO78" s="5"/>
      <c r="AP78" s="5"/>
      <c r="AQ78" s="5"/>
      <c r="AR78" s="5"/>
      <c r="AS78" s="5"/>
      <c r="AT78" s="5"/>
      <c r="AU78" s="5"/>
      <c r="AV78" s="5"/>
      <c r="AW78" s="5"/>
      <c r="AX78" s="5"/>
      <c r="AY78" s="5"/>
      <c r="AZ78" s="5"/>
      <c r="BA78" s="5"/>
      <c r="BB78" s="5"/>
      <c r="BC78" s="5"/>
      <c r="BD78" s="5"/>
    </row>
    <row r="79" spans="1:66">
      <c r="A79" s="5"/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  <c r="P79" s="5"/>
      <c r="Q79" s="5"/>
      <c r="R79" s="5"/>
      <c r="S79" s="5"/>
      <c r="T79" s="5"/>
      <c r="U79" s="5"/>
      <c r="V79" s="5"/>
      <c r="W79" s="5"/>
      <c r="X79" s="5"/>
      <c r="Y79" s="5"/>
      <c r="Z79" s="5"/>
      <c r="AA79" s="5"/>
      <c r="AB79" s="5"/>
      <c r="AC79" s="5"/>
      <c r="AD79" s="5"/>
      <c r="AE79" s="5"/>
      <c r="AF79" s="5"/>
      <c r="AG79" s="5"/>
      <c r="AH79" s="5"/>
      <c r="AI79" s="5"/>
      <c r="AJ79" s="5"/>
      <c r="AK79" s="5"/>
      <c r="AL79" s="5"/>
      <c r="AM79" s="5"/>
      <c r="AN79" s="5"/>
      <c r="AO79" s="5"/>
      <c r="AP79" s="5"/>
      <c r="AQ79" s="5"/>
      <c r="AR79" s="5"/>
      <c r="AS79" s="5"/>
      <c r="AT79" s="5"/>
      <c r="AU79" s="5"/>
      <c r="AV79" s="5"/>
      <c r="AW79" s="5"/>
      <c r="AX79" s="5"/>
      <c r="AY79" s="5"/>
      <c r="AZ79" s="5"/>
      <c r="BA79" s="5"/>
      <c r="BB79" s="5"/>
      <c r="BC79" s="5"/>
      <c r="BD79" s="5"/>
    </row>
    <row r="80" spans="1:66">
      <c r="A80" s="5"/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  <c r="P80" s="5"/>
      <c r="Q80" s="5"/>
      <c r="R80" s="5"/>
      <c r="S80" s="5"/>
      <c r="T80" s="5"/>
      <c r="U80" s="5"/>
      <c r="V80" s="5"/>
      <c r="W80" s="5"/>
      <c r="X80" s="5"/>
      <c r="Y80" s="5"/>
      <c r="Z80" s="5"/>
      <c r="AA80" s="5"/>
      <c r="AB80" s="5"/>
      <c r="AC80" s="5"/>
      <c r="AD80" s="5"/>
      <c r="AE80" s="5"/>
      <c r="AF80" s="5"/>
      <c r="AG80" s="5"/>
      <c r="AH80" s="5"/>
      <c r="AI80" s="5"/>
      <c r="AJ80" s="5"/>
      <c r="AK80" s="5"/>
      <c r="AL80" s="5"/>
      <c r="AM80" s="5"/>
      <c r="AN80" s="5"/>
      <c r="AO80" s="5"/>
      <c r="AP80" s="5"/>
      <c r="AQ80" s="5"/>
      <c r="AR80" s="5"/>
      <c r="AS80" s="5"/>
      <c r="AT80" s="5"/>
      <c r="AU80" s="5"/>
      <c r="AV80" s="5"/>
      <c r="AW80" s="5"/>
      <c r="AX80" s="5"/>
      <c r="AY80" s="5"/>
      <c r="AZ80" s="5"/>
      <c r="BA80" s="5"/>
      <c r="BB80" s="5"/>
      <c r="BC80" s="5"/>
      <c r="BD80" s="5"/>
    </row>
    <row r="81" spans="1:56">
      <c r="A81" s="5"/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  <c r="P81" s="5"/>
      <c r="Q81" s="5"/>
      <c r="R81" s="5"/>
      <c r="S81" s="5"/>
      <c r="T81" s="5"/>
      <c r="U81" s="5"/>
      <c r="V81" s="5"/>
      <c r="W81" s="5"/>
      <c r="X81" s="5"/>
      <c r="Y81" s="5"/>
      <c r="Z81" s="5"/>
      <c r="AA81" s="5"/>
      <c r="AB81" s="5"/>
      <c r="AC81" s="5"/>
      <c r="AD81" s="5"/>
      <c r="AE81" s="5"/>
      <c r="AF81" s="5"/>
      <c r="AG81" s="5"/>
      <c r="AH81" s="5"/>
      <c r="AI81" s="5"/>
      <c r="AJ81" s="5"/>
      <c r="AK81" s="5"/>
      <c r="AL81" s="5"/>
      <c r="AM81" s="5"/>
      <c r="AN81" s="5"/>
      <c r="AO81" s="5"/>
      <c r="AP81" s="5"/>
      <c r="AQ81" s="5"/>
      <c r="AR81" s="5"/>
      <c r="AS81" s="5"/>
      <c r="AT81" s="5"/>
      <c r="AU81" s="5"/>
      <c r="AV81" s="5"/>
      <c r="AW81" s="5"/>
      <c r="AX81" s="5"/>
      <c r="AY81" s="5"/>
      <c r="AZ81" s="5"/>
      <c r="BA81" s="5"/>
      <c r="BB81" s="5"/>
      <c r="BC81" s="5"/>
      <c r="BD81" s="5"/>
    </row>
    <row r="82" spans="1:56">
      <c r="A82" s="5"/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  <c r="P82" s="5"/>
      <c r="Q82" s="5"/>
      <c r="R82" s="5"/>
      <c r="S82" s="5"/>
      <c r="T82" s="5"/>
      <c r="U82" s="5"/>
      <c r="V82" s="5"/>
      <c r="W82" s="5"/>
      <c r="X82" s="5"/>
      <c r="Y82" s="5"/>
      <c r="Z82" s="5"/>
      <c r="AA82" s="5"/>
      <c r="AB82" s="5"/>
      <c r="AC82" s="5"/>
      <c r="AD82" s="5"/>
      <c r="AE82" s="5"/>
      <c r="AF82" s="5"/>
      <c r="AG82" s="5"/>
      <c r="AH82" s="5"/>
      <c r="AI82" s="5"/>
      <c r="AJ82" s="5"/>
      <c r="AK82" s="5"/>
      <c r="AL82" s="5"/>
      <c r="AM82" s="5"/>
      <c r="AN82" s="5"/>
      <c r="AO82" s="5"/>
      <c r="AP82" s="5"/>
      <c r="AQ82" s="5"/>
      <c r="AR82" s="5"/>
      <c r="AS82" s="5"/>
      <c r="AT82" s="5"/>
      <c r="AU82" s="5"/>
      <c r="AV82" s="5"/>
      <c r="AW82" s="5"/>
      <c r="AX82" s="5"/>
      <c r="AY82" s="5"/>
      <c r="AZ82" s="5"/>
      <c r="BA82" s="5"/>
      <c r="BB82" s="5"/>
      <c r="BC82" s="5"/>
      <c r="BD82" s="5"/>
    </row>
    <row r="83" spans="1:56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  <c r="P83" s="5"/>
      <c r="Q83" s="5"/>
      <c r="R83" s="5"/>
      <c r="S83" s="5"/>
      <c r="T83" s="5"/>
      <c r="U83" s="5"/>
      <c r="V83" s="5"/>
      <c r="W83" s="5"/>
      <c r="X83" s="5"/>
      <c r="Y83" s="5"/>
      <c r="Z83" s="5"/>
      <c r="AA83" s="5"/>
      <c r="AB83" s="5"/>
      <c r="AC83" s="5"/>
      <c r="AD83" s="5"/>
      <c r="AE83" s="5"/>
      <c r="AF83" s="5"/>
      <c r="AG83" s="5"/>
      <c r="AH83" s="5"/>
      <c r="AI83" s="5"/>
      <c r="AJ83" s="5"/>
      <c r="AK83" s="5"/>
      <c r="AL83" s="5"/>
      <c r="AM83" s="5"/>
      <c r="AN83" s="5"/>
      <c r="AO83" s="5"/>
      <c r="AP83" s="5"/>
      <c r="AQ83" s="5"/>
      <c r="AR83" s="5"/>
      <c r="AS83" s="5"/>
      <c r="AT83" s="5"/>
      <c r="AU83" s="5"/>
      <c r="AV83" s="5"/>
      <c r="AW83" s="5"/>
      <c r="AX83" s="5"/>
      <c r="AY83" s="5"/>
      <c r="AZ83" s="5"/>
      <c r="BA83" s="5"/>
      <c r="BB83" s="5"/>
      <c r="BC83" s="5"/>
      <c r="BD83" s="5"/>
    </row>
    <row r="84" spans="1:56">
      <c r="A84" s="5"/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  <c r="V84" s="5"/>
      <c r="W84" s="5"/>
      <c r="X84" s="5"/>
      <c r="Y84" s="5"/>
      <c r="Z84" s="5"/>
      <c r="AA84" s="5"/>
      <c r="AB84" s="5"/>
      <c r="AC84" s="5"/>
      <c r="AD84" s="5"/>
      <c r="AE84" s="5"/>
      <c r="AF84" s="5"/>
      <c r="AG84" s="5"/>
      <c r="AH84" s="5"/>
      <c r="AI84" s="5"/>
      <c r="AJ84" s="5"/>
      <c r="AK84" s="5"/>
      <c r="AL84" s="5"/>
      <c r="AM84" s="5"/>
      <c r="AN84" s="5"/>
      <c r="AO84" s="5"/>
      <c r="AP84" s="5"/>
      <c r="AQ84" s="5"/>
      <c r="AR84" s="5"/>
      <c r="AS84" s="5"/>
      <c r="AT84" s="5"/>
      <c r="AU84" s="5"/>
      <c r="AV84" s="5"/>
      <c r="AW84" s="5"/>
      <c r="AX84" s="5"/>
      <c r="AY84" s="5"/>
      <c r="AZ84" s="5"/>
      <c r="BA84" s="5"/>
      <c r="BB84" s="5"/>
      <c r="BC84" s="5"/>
      <c r="BD84" s="5"/>
    </row>
    <row r="85" spans="1:56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5"/>
      <c r="AS85" s="5"/>
      <c r="AT85" s="5"/>
      <c r="AU85" s="5"/>
      <c r="AV85" s="5"/>
      <c r="AW85" s="5"/>
      <c r="AX85" s="5"/>
      <c r="AY85" s="5"/>
      <c r="AZ85" s="5"/>
      <c r="BA85" s="5"/>
      <c r="BB85" s="5"/>
      <c r="BC85" s="5"/>
      <c r="BD85" s="5"/>
    </row>
    <row r="86" spans="1:56">
      <c r="A86" s="5"/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5"/>
      <c r="Z86" s="5"/>
      <c r="AA86" s="5"/>
      <c r="AB86" s="5"/>
      <c r="AC86" s="5"/>
      <c r="AD86" s="5"/>
      <c r="AE86" s="5"/>
      <c r="AF86" s="5"/>
      <c r="AG86" s="5"/>
      <c r="AH86" s="5"/>
      <c r="AI86" s="5"/>
      <c r="AJ86" s="5"/>
      <c r="AK86" s="5"/>
      <c r="AL86" s="5"/>
      <c r="AM86" s="5"/>
      <c r="AN86" s="5"/>
      <c r="AO86" s="5"/>
      <c r="AP86" s="5"/>
      <c r="AQ86" s="5"/>
      <c r="AR86" s="5"/>
      <c r="AS86" s="5"/>
      <c r="AT86" s="5"/>
      <c r="AU86" s="5"/>
      <c r="AV86" s="5"/>
      <c r="AW86" s="5"/>
      <c r="AX86" s="5"/>
      <c r="AY86" s="5"/>
      <c r="AZ86" s="5"/>
      <c r="BA86" s="5"/>
      <c r="BB86" s="5"/>
      <c r="BC86" s="5"/>
      <c r="BD86" s="5"/>
    </row>
    <row r="87" spans="1:56">
      <c r="A87" s="5"/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  <c r="Z87" s="5"/>
      <c r="AA87" s="5"/>
      <c r="AB87" s="5"/>
      <c r="AC87" s="5"/>
      <c r="AD87" s="5"/>
      <c r="AE87" s="5"/>
      <c r="AF87" s="5"/>
      <c r="AG87" s="5"/>
      <c r="AH87" s="5"/>
      <c r="AI87" s="5"/>
      <c r="AJ87" s="5"/>
      <c r="AK87" s="5"/>
      <c r="AL87" s="5"/>
      <c r="AM87" s="5"/>
      <c r="AN87" s="5"/>
      <c r="AO87" s="5"/>
      <c r="AP87" s="5"/>
      <c r="AQ87" s="5"/>
      <c r="AR87" s="5"/>
      <c r="AS87" s="5"/>
      <c r="AT87" s="5"/>
      <c r="AU87" s="5"/>
      <c r="AV87" s="5"/>
      <c r="AW87" s="5"/>
      <c r="AX87" s="5"/>
      <c r="AY87" s="5"/>
      <c r="AZ87" s="5"/>
      <c r="BA87" s="5"/>
      <c r="BB87" s="5"/>
      <c r="BC87" s="5"/>
      <c r="BD87" s="5"/>
    </row>
    <row r="88" spans="1:56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  <c r="Y88" s="5"/>
      <c r="Z88" s="5"/>
      <c r="AA88" s="5"/>
      <c r="AB88" s="5"/>
      <c r="AC88" s="5"/>
      <c r="AD88" s="5"/>
      <c r="AE88" s="5"/>
      <c r="AF88" s="5"/>
      <c r="AG88" s="5"/>
      <c r="AH88" s="5"/>
      <c r="AI88" s="5"/>
      <c r="AJ88" s="5"/>
      <c r="AK88" s="5"/>
      <c r="AL88" s="5"/>
      <c r="AM88" s="5"/>
      <c r="AN88" s="5"/>
      <c r="AO88" s="5"/>
      <c r="AP88" s="5"/>
      <c r="AQ88" s="5"/>
      <c r="AR88" s="5"/>
      <c r="AS88" s="5"/>
      <c r="AT88" s="5"/>
      <c r="AU88" s="5"/>
      <c r="AV88" s="5"/>
      <c r="AW88" s="5"/>
      <c r="AX88" s="5"/>
      <c r="AY88" s="5"/>
      <c r="AZ88" s="5"/>
      <c r="BA88" s="5"/>
      <c r="BB88" s="5"/>
      <c r="BC88" s="5"/>
      <c r="BD88" s="5"/>
    </row>
    <row r="89" spans="1:56">
      <c r="A89" s="5"/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  <c r="Z89" s="5"/>
      <c r="AA89" s="5"/>
      <c r="AB89" s="5"/>
      <c r="AC89" s="5"/>
      <c r="AD89" s="5"/>
      <c r="AE89" s="5"/>
      <c r="AF89" s="5"/>
      <c r="AG89" s="5"/>
      <c r="AH89" s="5"/>
      <c r="AI89" s="5"/>
      <c r="AJ89" s="5"/>
      <c r="AK89" s="5"/>
      <c r="AL89" s="5"/>
      <c r="AM89" s="5"/>
      <c r="AN89" s="5"/>
      <c r="AO89" s="5"/>
      <c r="AP89" s="5"/>
      <c r="AQ89" s="5"/>
      <c r="AR89" s="5"/>
      <c r="AS89" s="5"/>
      <c r="AT89" s="5"/>
      <c r="AU89" s="5"/>
      <c r="AV89" s="5"/>
      <c r="AW89" s="5"/>
      <c r="AX89" s="5"/>
      <c r="AY89" s="5"/>
      <c r="AZ89" s="5"/>
      <c r="BA89" s="5"/>
      <c r="BB89" s="5"/>
      <c r="BC89" s="5"/>
      <c r="BD89" s="5"/>
    </row>
    <row r="90" spans="1:56">
      <c r="A90" s="5"/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  <c r="Z90" s="5"/>
      <c r="AA90" s="5"/>
      <c r="AB90" s="5"/>
      <c r="AC90" s="5"/>
      <c r="AD90" s="5"/>
      <c r="AE90" s="5"/>
      <c r="AF90" s="5"/>
      <c r="AG90" s="5"/>
      <c r="AH90" s="5"/>
      <c r="AI90" s="5"/>
      <c r="AJ90" s="5"/>
      <c r="AK90" s="5"/>
      <c r="AL90" s="5"/>
      <c r="AM90" s="5"/>
      <c r="AN90" s="5"/>
      <c r="AO90" s="5"/>
      <c r="AP90" s="5"/>
      <c r="AQ90" s="5"/>
      <c r="AR90" s="5"/>
      <c r="AS90" s="5"/>
      <c r="AT90" s="5"/>
      <c r="AU90" s="5"/>
      <c r="AV90" s="5"/>
      <c r="AW90" s="5"/>
      <c r="AX90" s="5"/>
      <c r="AY90" s="5"/>
      <c r="AZ90" s="5"/>
      <c r="BA90" s="5"/>
      <c r="BB90" s="5"/>
      <c r="BC90" s="5"/>
      <c r="BD90" s="5"/>
    </row>
    <row r="91" spans="1:56">
      <c r="A91" s="5"/>
      <c r="B91" s="5"/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  <c r="AA91" s="5"/>
      <c r="AB91" s="5"/>
      <c r="AC91" s="5"/>
      <c r="AD91" s="5"/>
      <c r="AE91" s="5"/>
      <c r="AF91" s="5"/>
      <c r="AG91" s="5"/>
      <c r="AH91" s="5"/>
      <c r="AI91" s="5"/>
      <c r="AJ91" s="5"/>
      <c r="AK91" s="5"/>
      <c r="AL91" s="5"/>
      <c r="AM91" s="5"/>
      <c r="AN91" s="5"/>
      <c r="AO91" s="5"/>
      <c r="AP91" s="5"/>
      <c r="AQ91" s="5"/>
      <c r="AR91" s="5"/>
      <c r="AS91" s="5"/>
      <c r="AT91" s="5"/>
      <c r="AU91" s="5"/>
      <c r="AV91" s="5"/>
      <c r="AW91" s="5"/>
      <c r="AX91" s="5"/>
      <c r="AY91" s="5"/>
      <c r="AZ91" s="5"/>
      <c r="BA91" s="5"/>
      <c r="BB91" s="5"/>
      <c r="BC91" s="5"/>
      <c r="BD91" s="5"/>
    </row>
    <row r="92" spans="1:56">
      <c r="A92" s="5"/>
      <c r="B92" s="5"/>
      <c r="C92" s="5"/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  <c r="Y92" s="5"/>
      <c r="Z92" s="5"/>
      <c r="AA92" s="5"/>
      <c r="AB92" s="5"/>
      <c r="AC92" s="5"/>
      <c r="AD92" s="5"/>
      <c r="AE92" s="5"/>
      <c r="AF92" s="5"/>
      <c r="AG92" s="5"/>
      <c r="AH92" s="5"/>
      <c r="AI92" s="5"/>
      <c r="AJ92" s="5"/>
      <c r="AK92" s="5"/>
      <c r="AL92" s="5"/>
      <c r="AM92" s="5"/>
      <c r="AN92" s="5"/>
      <c r="AO92" s="5"/>
      <c r="AP92" s="5"/>
      <c r="AQ92" s="5"/>
      <c r="AR92" s="5"/>
      <c r="AS92" s="5"/>
      <c r="AT92" s="5"/>
      <c r="AU92" s="5"/>
      <c r="AV92" s="5"/>
      <c r="AW92" s="5"/>
      <c r="AX92" s="5"/>
      <c r="AY92" s="5"/>
      <c r="AZ92" s="5"/>
      <c r="BA92" s="5"/>
      <c r="BB92" s="5"/>
      <c r="BC92" s="5"/>
      <c r="BD92" s="5"/>
    </row>
    <row r="93" spans="1:56">
      <c r="A93" s="5"/>
      <c r="B93" s="5"/>
      <c r="C93" s="5"/>
      <c r="D93" s="5"/>
      <c r="E93" s="5"/>
      <c r="F93" s="5"/>
      <c r="G93" s="5"/>
      <c r="H93" s="5"/>
      <c r="I93" s="5"/>
      <c r="J93" s="5"/>
      <c r="K93" s="5"/>
      <c r="L93" s="5"/>
      <c r="M93" s="5"/>
      <c r="N93" s="5"/>
      <c r="O93" s="5"/>
      <c r="P93" s="5"/>
      <c r="Q93" s="5"/>
      <c r="R93" s="5"/>
      <c r="S93" s="5"/>
      <c r="T93" s="5"/>
      <c r="U93" s="5"/>
      <c r="V93" s="5"/>
      <c r="W93" s="5"/>
      <c r="X93" s="5"/>
      <c r="Y93" s="5"/>
      <c r="Z93" s="5"/>
      <c r="AA93" s="5"/>
      <c r="AB93" s="5"/>
      <c r="AC93" s="5"/>
      <c r="AD93" s="5"/>
      <c r="AE93" s="5"/>
      <c r="AF93" s="5"/>
      <c r="AG93" s="5"/>
      <c r="AH93" s="5"/>
      <c r="AI93" s="5"/>
      <c r="AJ93" s="5"/>
      <c r="AK93" s="5"/>
      <c r="AL93" s="5"/>
      <c r="AM93" s="5"/>
      <c r="AN93" s="5"/>
      <c r="AO93" s="5"/>
      <c r="AP93" s="5"/>
      <c r="AQ93" s="5"/>
      <c r="AR93" s="5"/>
      <c r="AS93" s="5"/>
      <c r="AT93" s="5"/>
      <c r="AU93" s="5"/>
      <c r="AV93" s="5"/>
      <c r="AW93" s="5"/>
      <c r="AX93" s="5"/>
      <c r="AY93" s="5"/>
      <c r="AZ93" s="5"/>
      <c r="BA93" s="5"/>
      <c r="BB93" s="5"/>
      <c r="BC93" s="5"/>
      <c r="BD93" s="5"/>
    </row>
    <row r="94" spans="1:56">
      <c r="A94" s="5"/>
      <c r="B94" s="5"/>
      <c r="C94" s="5"/>
      <c r="D94" s="5"/>
      <c r="E94" s="5"/>
      <c r="F94" s="5"/>
      <c r="G94" s="5"/>
      <c r="H94" s="5"/>
      <c r="I94" s="5"/>
      <c r="J94" s="5"/>
      <c r="K94" s="5"/>
      <c r="L94" s="5"/>
      <c r="M94" s="5"/>
      <c r="N94" s="5"/>
      <c r="O94" s="5"/>
      <c r="P94" s="5"/>
      <c r="Q94" s="5"/>
      <c r="R94" s="5"/>
      <c r="S94" s="5"/>
      <c r="T94" s="5"/>
      <c r="U94" s="5"/>
      <c r="V94" s="5"/>
      <c r="W94" s="5"/>
      <c r="X94" s="5"/>
      <c r="Y94" s="5"/>
      <c r="Z94" s="5"/>
      <c r="AA94" s="5"/>
      <c r="AB94" s="5"/>
      <c r="AC94" s="5"/>
      <c r="AD94" s="5"/>
      <c r="AE94" s="5"/>
      <c r="AF94" s="5"/>
      <c r="AG94" s="5"/>
      <c r="AH94" s="5"/>
      <c r="AI94" s="5"/>
      <c r="AJ94" s="5"/>
      <c r="AK94" s="5"/>
      <c r="AL94" s="5"/>
      <c r="AM94" s="5"/>
      <c r="AN94" s="5"/>
      <c r="AO94" s="5"/>
      <c r="AP94" s="5"/>
      <c r="AQ94" s="5"/>
      <c r="AR94" s="5"/>
      <c r="AS94" s="5"/>
      <c r="AT94" s="5"/>
      <c r="AU94" s="5"/>
      <c r="AV94" s="5"/>
      <c r="AW94" s="5"/>
      <c r="AX94" s="5"/>
      <c r="AY94" s="5"/>
      <c r="AZ94" s="5"/>
      <c r="BA94" s="5"/>
      <c r="BB94" s="5"/>
      <c r="BC94" s="5"/>
      <c r="BD94" s="5"/>
    </row>
    <row r="95" spans="1:56">
      <c r="A95" s="5"/>
      <c r="B95" s="5"/>
      <c r="C95" s="5"/>
      <c r="D95" s="5"/>
      <c r="E95" s="5"/>
      <c r="F95" s="5"/>
      <c r="G95" s="5"/>
      <c r="H95" s="5"/>
      <c r="I95" s="5"/>
      <c r="J95" s="5"/>
      <c r="K95" s="5"/>
      <c r="L95" s="5"/>
      <c r="M95" s="5"/>
      <c r="N95" s="5"/>
      <c r="O95" s="5"/>
      <c r="P95" s="5"/>
      <c r="Q95" s="5"/>
      <c r="R95" s="5"/>
      <c r="S95" s="5"/>
      <c r="T95" s="5"/>
      <c r="U95" s="5"/>
      <c r="V95" s="5"/>
      <c r="W95" s="5"/>
      <c r="X95" s="5"/>
      <c r="Y95" s="5"/>
      <c r="Z95" s="5"/>
      <c r="AA95" s="5"/>
    </row>
    <row r="96" spans="1:56">
      <c r="A96" s="5"/>
      <c r="B96" s="5"/>
      <c r="C96" s="5"/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  <c r="AA96" s="5"/>
    </row>
    <row r="97" spans="1:27">
      <c r="A97" s="5"/>
      <c r="B97" s="5"/>
      <c r="C97" s="5"/>
      <c r="D97" s="5"/>
      <c r="E97" s="5"/>
      <c r="F97" s="5"/>
      <c r="G97" s="5"/>
      <c r="H97" s="5"/>
      <c r="I97" s="5"/>
      <c r="J97" s="5"/>
      <c r="K97" s="5"/>
      <c r="L97" s="5"/>
      <c r="M97" s="5"/>
      <c r="N97" s="5"/>
      <c r="O97" s="5"/>
      <c r="P97" s="5"/>
      <c r="Q97" s="5"/>
      <c r="R97" s="5"/>
      <c r="S97" s="5"/>
      <c r="T97" s="5"/>
      <c r="U97" s="5"/>
      <c r="V97" s="5"/>
      <c r="W97" s="5"/>
      <c r="X97" s="5"/>
      <c r="Y97" s="5"/>
      <c r="Z97" s="5"/>
      <c r="AA97" s="5"/>
    </row>
    <row r="98" spans="1:27">
      <c r="A98" s="5"/>
      <c r="B98" s="5"/>
      <c r="C98" s="5"/>
      <c r="D98" s="5"/>
      <c r="E98" s="5"/>
      <c r="F98" s="5"/>
      <c r="G98" s="5"/>
      <c r="H98" s="5"/>
      <c r="I98" s="5"/>
      <c r="J98" s="5"/>
      <c r="K98" s="5"/>
      <c r="L98" s="5"/>
      <c r="M98" s="5"/>
      <c r="N98" s="5"/>
      <c r="O98" s="5"/>
      <c r="P98" s="5"/>
      <c r="Q98" s="5"/>
      <c r="R98" s="5"/>
      <c r="S98" s="5"/>
      <c r="T98" s="5"/>
      <c r="U98" s="5"/>
      <c r="V98" s="5"/>
      <c r="W98" s="5"/>
      <c r="X98" s="5"/>
      <c r="Y98" s="5"/>
      <c r="Z98" s="5"/>
      <c r="AA98" s="5"/>
    </row>
    <row r="99" spans="1:27">
      <c r="A99" s="5"/>
      <c r="B99" s="5"/>
      <c r="C99" s="5"/>
      <c r="D99" s="5"/>
      <c r="E99" s="5"/>
      <c r="F99" s="5"/>
      <c r="G99" s="5"/>
      <c r="H99" s="5"/>
      <c r="I99" s="5"/>
      <c r="J99" s="5"/>
      <c r="K99" s="5"/>
      <c r="L99" s="5"/>
      <c r="M99" s="5"/>
      <c r="N99" s="5"/>
      <c r="O99" s="5"/>
      <c r="P99" s="5"/>
      <c r="Q99" s="5"/>
      <c r="R99" s="5"/>
      <c r="S99" s="5"/>
      <c r="T99" s="5"/>
      <c r="U99" s="5"/>
      <c r="V99" s="5"/>
      <c r="W99" s="5"/>
      <c r="X99" s="5"/>
      <c r="Y99" s="5"/>
      <c r="Z99" s="5"/>
      <c r="AA99" s="5"/>
    </row>
    <row r="100" spans="1:27">
      <c r="A100" s="5"/>
      <c r="B100" s="5"/>
      <c r="C100" s="5"/>
      <c r="D100" s="5"/>
      <c r="E100" s="5"/>
      <c r="F100" s="5"/>
      <c r="G100" s="5"/>
      <c r="H100" s="5"/>
      <c r="I100" s="5"/>
      <c r="J100" s="5"/>
      <c r="K100" s="5"/>
      <c r="L100" s="5"/>
      <c r="M100" s="5"/>
      <c r="N100" s="5"/>
      <c r="O100" s="5"/>
      <c r="P100" s="5"/>
      <c r="Q100" s="5"/>
      <c r="R100" s="5"/>
      <c r="S100" s="5"/>
      <c r="T100" s="5"/>
      <c r="U100" s="5"/>
      <c r="V100" s="5"/>
      <c r="W100" s="5"/>
      <c r="X100" s="5"/>
      <c r="Y100" s="5"/>
      <c r="Z100" s="5"/>
      <c r="AA100" s="5"/>
    </row>
    <row r="101" spans="1:27">
      <c r="A101" s="5"/>
      <c r="B101" s="5"/>
      <c r="C101" s="5"/>
      <c r="D101" s="5"/>
      <c r="E101" s="5"/>
      <c r="F101" s="5"/>
      <c r="G101" s="5"/>
      <c r="H101" s="5"/>
      <c r="I101" s="5"/>
      <c r="J101" s="5"/>
      <c r="K101" s="5"/>
      <c r="L101" s="5"/>
      <c r="M101" s="5"/>
      <c r="N101" s="5"/>
      <c r="O101" s="5"/>
      <c r="P101" s="5"/>
      <c r="Q101" s="5"/>
      <c r="R101" s="5"/>
      <c r="S101" s="5"/>
      <c r="T101" s="5"/>
      <c r="U101" s="5"/>
      <c r="V101" s="5"/>
      <c r="W101" s="5"/>
      <c r="X101" s="5"/>
      <c r="Y101" s="5"/>
      <c r="Z101" s="5"/>
      <c r="AA101" s="5"/>
    </row>
    <row r="102" spans="1:27">
      <c r="A102" s="5"/>
      <c r="B102" s="5"/>
      <c r="C102" s="5"/>
      <c r="D102" s="5"/>
      <c r="E102" s="5"/>
      <c r="F102" s="5"/>
      <c r="G102" s="5"/>
      <c r="H102" s="5"/>
      <c r="I102" s="5"/>
      <c r="J102" s="5"/>
      <c r="K102" s="5"/>
      <c r="L102" s="5"/>
      <c r="M102" s="5"/>
      <c r="N102" s="5"/>
      <c r="O102" s="5"/>
      <c r="P102" s="5"/>
      <c r="Q102" s="5"/>
      <c r="R102" s="5"/>
      <c r="S102" s="5"/>
      <c r="T102" s="5"/>
      <c r="U102" s="5"/>
      <c r="V102" s="5"/>
      <c r="W102" s="5"/>
      <c r="X102" s="5"/>
      <c r="Y102" s="5"/>
      <c r="Z102" s="5"/>
      <c r="AA102" s="5"/>
    </row>
    <row r="103" spans="1:27">
      <c r="A103" s="5"/>
      <c r="B103" s="5"/>
      <c r="C103" s="5"/>
      <c r="D103" s="5"/>
      <c r="E103" s="5"/>
      <c r="F103" s="5"/>
      <c r="G103" s="5"/>
      <c r="H103" s="5"/>
      <c r="I103" s="5"/>
      <c r="J103" s="5"/>
      <c r="K103" s="5"/>
      <c r="L103" s="5"/>
      <c r="M103" s="5"/>
      <c r="N103" s="5"/>
      <c r="O103" s="5"/>
      <c r="P103" s="5"/>
      <c r="Q103" s="5"/>
      <c r="R103" s="5"/>
      <c r="S103" s="5"/>
      <c r="T103" s="5"/>
      <c r="U103" s="5"/>
      <c r="V103" s="5"/>
      <c r="W103" s="5"/>
      <c r="X103" s="5"/>
      <c r="Y103" s="5"/>
      <c r="Z103" s="5"/>
      <c r="AA103" s="5"/>
    </row>
    <row r="104" spans="1:27">
      <c r="A104" s="5"/>
      <c r="B104" s="5"/>
      <c r="C104" s="5"/>
      <c r="D104" s="5"/>
      <c r="E104" s="5"/>
      <c r="F104" s="5"/>
      <c r="G104" s="5"/>
      <c r="H104" s="5"/>
      <c r="I104" s="5"/>
      <c r="J104" s="5"/>
      <c r="K104" s="5"/>
      <c r="L104" s="5"/>
      <c r="M104" s="5"/>
      <c r="N104" s="5"/>
      <c r="O104" s="5"/>
      <c r="P104" s="5"/>
      <c r="Q104" s="5"/>
      <c r="R104" s="5"/>
      <c r="S104" s="5"/>
      <c r="T104" s="5"/>
      <c r="U104" s="5"/>
      <c r="V104" s="5"/>
      <c r="W104" s="5"/>
      <c r="X104" s="5"/>
      <c r="Y104" s="5"/>
      <c r="Z104" s="5"/>
      <c r="AA104" s="5"/>
    </row>
    <row r="105" spans="1:27">
      <c r="A105" s="5"/>
      <c r="B105" s="5"/>
      <c r="C105" s="5"/>
      <c r="D105" s="5"/>
      <c r="E105" s="5"/>
      <c r="F105" s="5"/>
      <c r="G105" s="5"/>
      <c r="H105" s="5"/>
      <c r="I105" s="5"/>
      <c r="J105" s="5"/>
      <c r="K105" s="5"/>
      <c r="L105" s="5"/>
      <c r="M105" s="5"/>
      <c r="N105" s="5"/>
      <c r="O105" s="5"/>
      <c r="P105" s="5"/>
      <c r="Q105" s="5"/>
      <c r="R105" s="5"/>
      <c r="S105" s="5"/>
      <c r="T105" s="5"/>
      <c r="U105" s="5"/>
      <c r="V105" s="5"/>
      <c r="W105" s="5"/>
      <c r="X105" s="5"/>
      <c r="Y105" s="5"/>
      <c r="Z105" s="5"/>
      <c r="AA105" s="5"/>
    </row>
    <row r="106" spans="1:27">
      <c r="A106" s="5"/>
      <c r="B106" s="5"/>
      <c r="C106" s="5"/>
      <c r="D106" s="5"/>
      <c r="E106" s="5"/>
      <c r="F106" s="5"/>
      <c r="G106" s="5"/>
      <c r="H106" s="5"/>
      <c r="I106" s="5"/>
      <c r="J106" s="5"/>
      <c r="K106" s="5"/>
      <c r="L106" s="5"/>
      <c r="M106" s="5"/>
      <c r="N106" s="5"/>
      <c r="O106" s="5"/>
      <c r="P106" s="5"/>
      <c r="Q106" s="5"/>
      <c r="R106" s="5"/>
      <c r="S106" s="5"/>
      <c r="T106" s="5"/>
      <c r="U106" s="5"/>
      <c r="V106" s="5"/>
      <c r="W106" s="5"/>
      <c r="X106" s="5"/>
      <c r="Y106" s="5"/>
      <c r="Z106" s="5"/>
      <c r="AA106" s="5"/>
    </row>
    <row r="107" spans="1:27">
      <c r="A107" s="5"/>
      <c r="B107" s="5"/>
      <c r="C107" s="5"/>
      <c r="D107" s="5"/>
      <c r="E107" s="5"/>
      <c r="F107" s="5"/>
      <c r="G107" s="5"/>
      <c r="H107" s="5"/>
      <c r="I107" s="5"/>
      <c r="J107" s="5"/>
      <c r="K107" s="5"/>
      <c r="L107" s="5"/>
      <c r="M107" s="5"/>
      <c r="N107" s="5"/>
      <c r="O107" s="5"/>
      <c r="P107" s="5"/>
      <c r="Q107" s="5"/>
      <c r="R107" s="5"/>
      <c r="S107" s="5"/>
      <c r="T107" s="5"/>
      <c r="U107" s="5"/>
      <c r="V107" s="5"/>
      <c r="W107" s="5"/>
      <c r="X107" s="5"/>
      <c r="Y107" s="5"/>
      <c r="Z107" s="5"/>
      <c r="AA107" s="5"/>
    </row>
    <row r="108" spans="1:27">
      <c r="A108" s="5"/>
      <c r="B108" s="5"/>
      <c r="C108" s="5"/>
      <c r="D108" s="5"/>
      <c r="E108" s="5"/>
      <c r="F108" s="5"/>
      <c r="G108" s="5"/>
      <c r="H108" s="5"/>
      <c r="I108" s="5"/>
      <c r="J108" s="5"/>
      <c r="K108" s="5"/>
      <c r="L108" s="5"/>
      <c r="M108" s="5"/>
      <c r="N108" s="5"/>
      <c r="O108" s="5"/>
      <c r="P108" s="5"/>
      <c r="Q108" s="5"/>
      <c r="R108" s="5"/>
      <c r="S108" s="5"/>
      <c r="T108" s="5"/>
      <c r="U108" s="5"/>
      <c r="V108" s="5"/>
      <c r="W108" s="5"/>
      <c r="X108" s="5"/>
      <c r="Y108" s="5"/>
      <c r="Z108" s="5"/>
      <c r="AA108" s="5"/>
    </row>
  </sheetData>
  <mergeCells count="1">
    <mergeCell ref="I14:J15"/>
  </mergeCells>
  <printOptions horizontalCentered="1"/>
  <pageMargins left="0.23622047244094491" right="0.23622047244094491" top="0.9055118110236221" bottom="0.23622047244094491" header="0.31496062992125984" footer="0.31496062992125984"/>
  <pageSetup paperSize="5" scale="62" fitToWidth="0" fitToHeight="0" orientation="landscape" r:id="rId1"/>
  <headerFooter>
    <oddHeader xml:space="preserve">&amp;C&amp;"Times New Roman,Bold"&amp;18Government of Guam
Fiscal Year 2023
Agency Staffing Pattern
(CURRENT)&amp;R&amp;"Times New Roman,Bold"[BBMR BD-1]           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F0A9BD-CCC3-467A-A16B-79D38C9D64AC}">
  <dimension ref="A1:BV129"/>
  <sheetViews>
    <sheetView topLeftCell="A19" zoomScale="160" zoomScaleNormal="160" zoomScaleSheetLayoutView="100" workbookViewId="0">
      <selection activeCell="D35" sqref="D35"/>
    </sheetView>
  </sheetViews>
  <sheetFormatPr defaultColWidth="8.88671875" defaultRowHeight="11.25"/>
  <cols>
    <col min="1" max="1" width="2.88671875" style="6" customWidth="1"/>
    <col min="2" max="2" width="5.88671875" style="6" customWidth="1"/>
    <col min="3" max="3" width="19.88671875" style="6" customWidth="1"/>
    <col min="4" max="4" width="17.88671875" style="6" customWidth="1"/>
    <col min="5" max="5" width="8" style="6" customWidth="1"/>
    <col min="6" max="6" width="8.109375" style="6" customWidth="1"/>
    <col min="7" max="7" width="8.88671875" style="6" customWidth="1"/>
    <col min="8" max="8" width="8.109375" style="6" customWidth="1"/>
    <col min="9" max="9" width="9.44140625" style="6" customWidth="1"/>
    <col min="10" max="10" width="6.88671875" style="6" customWidth="1"/>
    <col min="11" max="11" width="7.6640625" style="6" customWidth="1"/>
    <col min="12" max="12" width="10.88671875" style="6" customWidth="1"/>
    <col min="13" max="14" width="8.6640625" style="6" customWidth="1"/>
    <col min="15" max="15" width="8" style="6" customWidth="1"/>
    <col min="16" max="16" width="6.88671875" style="6" customWidth="1"/>
    <col min="17" max="20" width="8.88671875" style="6" customWidth="1"/>
    <col min="21" max="21" width="8.88671875" style="6"/>
    <col min="22" max="22" width="0" style="6" hidden="1" customWidth="1"/>
    <col min="23" max="16384" width="8.88671875" style="6"/>
  </cols>
  <sheetData>
    <row r="1" spans="1:74" ht="15.75">
      <c r="A1" s="1"/>
      <c r="B1" s="1"/>
      <c r="C1" s="1"/>
      <c r="D1" s="1"/>
      <c r="E1" s="1"/>
      <c r="F1" s="2" t="s">
        <v>0</v>
      </c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3" t="s">
        <v>0</v>
      </c>
      <c r="T1" s="1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</row>
    <row r="2" spans="1:74" s="76" customFormat="1" ht="12.75">
      <c r="A2" s="72" t="s">
        <v>1</v>
      </c>
      <c r="B2" s="73"/>
      <c r="C2" s="73"/>
      <c r="D2" s="72" t="s">
        <v>72</v>
      </c>
      <c r="E2" s="73"/>
      <c r="F2" s="72" t="s">
        <v>0</v>
      </c>
      <c r="G2" s="73"/>
      <c r="H2" s="73"/>
      <c r="I2" s="73"/>
      <c r="J2" s="73"/>
      <c r="K2" s="73"/>
      <c r="L2" s="73"/>
      <c r="M2" s="73"/>
      <c r="N2" s="73"/>
      <c r="O2" s="73"/>
      <c r="P2" s="73"/>
      <c r="Q2" s="73"/>
      <c r="R2" s="73"/>
      <c r="S2" s="73"/>
      <c r="T2" s="73"/>
      <c r="U2" s="74"/>
      <c r="V2" s="74"/>
      <c r="W2" s="74"/>
      <c r="X2" s="74"/>
      <c r="Y2" s="74"/>
      <c r="Z2" s="74"/>
      <c r="AA2" s="74"/>
      <c r="AB2" s="74"/>
      <c r="AC2" s="74"/>
      <c r="AD2" s="74"/>
      <c r="AE2" s="74"/>
      <c r="AF2" s="74"/>
      <c r="AG2" s="74"/>
      <c r="AH2" s="74"/>
      <c r="AI2" s="74"/>
      <c r="AJ2" s="74"/>
      <c r="AK2" s="74"/>
      <c r="AL2" s="74"/>
      <c r="AM2" s="74"/>
      <c r="AN2" s="74"/>
      <c r="AO2" s="74"/>
      <c r="AP2" s="74"/>
      <c r="AQ2" s="74"/>
      <c r="AR2" s="74"/>
      <c r="AS2" s="74"/>
      <c r="AT2" s="74"/>
      <c r="AU2" s="74"/>
      <c r="AV2" s="74"/>
      <c r="AW2" s="74"/>
      <c r="AX2" s="74"/>
      <c r="AY2" s="74"/>
      <c r="AZ2" s="74"/>
      <c r="BA2" s="74"/>
      <c r="BB2" s="74"/>
      <c r="BC2" s="74"/>
      <c r="BD2" s="74"/>
      <c r="BE2" s="75"/>
      <c r="BF2" s="75"/>
      <c r="BG2" s="75"/>
      <c r="BH2" s="75"/>
      <c r="BI2" s="75"/>
      <c r="BJ2" s="75"/>
      <c r="BK2" s="75"/>
      <c r="BL2" s="75"/>
      <c r="BM2" s="75"/>
      <c r="BN2" s="75"/>
      <c r="BO2" s="75"/>
      <c r="BP2" s="75"/>
      <c r="BQ2" s="75"/>
      <c r="BR2" s="75"/>
      <c r="BS2" s="75"/>
      <c r="BT2" s="75"/>
      <c r="BU2" s="75"/>
      <c r="BV2" s="75"/>
    </row>
    <row r="3" spans="1:74" s="76" customFormat="1" ht="8.1" customHeight="1">
      <c r="A3" s="72"/>
      <c r="B3" s="73"/>
      <c r="C3" s="73"/>
      <c r="D3" s="72"/>
      <c r="E3" s="73"/>
      <c r="F3" s="73"/>
      <c r="G3" s="73"/>
      <c r="H3" s="73"/>
      <c r="I3" s="73"/>
      <c r="J3" s="73"/>
      <c r="K3" s="73"/>
      <c r="L3" s="73"/>
      <c r="M3" s="73"/>
      <c r="N3" s="73"/>
      <c r="O3" s="73"/>
      <c r="P3" s="73"/>
      <c r="Q3" s="73"/>
      <c r="R3" s="73"/>
      <c r="S3" s="73"/>
      <c r="T3" s="73"/>
      <c r="U3" s="74"/>
      <c r="V3" s="74"/>
      <c r="W3" s="74"/>
      <c r="X3" s="74"/>
      <c r="Y3" s="74"/>
      <c r="Z3" s="74"/>
      <c r="AA3" s="74"/>
      <c r="AB3" s="74"/>
      <c r="AC3" s="74"/>
      <c r="AD3" s="74"/>
      <c r="AE3" s="74"/>
      <c r="AF3" s="74"/>
      <c r="AG3" s="74"/>
      <c r="AH3" s="74"/>
      <c r="AI3" s="74"/>
      <c r="AJ3" s="74"/>
      <c r="AK3" s="74"/>
      <c r="AL3" s="74"/>
      <c r="AM3" s="74"/>
      <c r="AN3" s="74"/>
      <c r="AO3" s="74"/>
      <c r="AP3" s="74"/>
      <c r="AQ3" s="74"/>
      <c r="AR3" s="74"/>
      <c r="AS3" s="74"/>
      <c r="AT3" s="74"/>
      <c r="AU3" s="74"/>
      <c r="AV3" s="74"/>
      <c r="AW3" s="74"/>
      <c r="AX3" s="74"/>
      <c r="AY3" s="74"/>
      <c r="AZ3" s="74"/>
      <c r="BA3" s="74"/>
      <c r="BB3" s="74"/>
      <c r="BC3" s="74"/>
      <c r="BD3" s="74"/>
      <c r="BE3" s="75"/>
      <c r="BF3" s="75"/>
      <c r="BG3" s="75"/>
      <c r="BH3" s="75"/>
      <c r="BI3" s="75"/>
      <c r="BJ3" s="75"/>
      <c r="BK3" s="75"/>
      <c r="BL3" s="75"/>
      <c r="BM3" s="75"/>
      <c r="BN3" s="75"/>
      <c r="BO3" s="75"/>
      <c r="BP3" s="75"/>
      <c r="BQ3" s="75"/>
      <c r="BR3" s="75"/>
      <c r="BS3" s="75"/>
      <c r="BT3" s="75"/>
      <c r="BU3" s="75"/>
      <c r="BV3" s="75"/>
    </row>
    <row r="4" spans="1:74" s="76" customFormat="1" ht="12.75">
      <c r="A4" s="72" t="s">
        <v>3</v>
      </c>
      <c r="B4" s="73"/>
      <c r="C4" s="73"/>
      <c r="D4" s="3" t="s">
        <v>4</v>
      </c>
      <c r="E4" s="73"/>
      <c r="F4" s="73"/>
      <c r="G4" s="73"/>
      <c r="H4" s="73"/>
      <c r="I4" s="73"/>
      <c r="J4" s="73"/>
      <c r="K4" s="73"/>
      <c r="L4" s="73"/>
      <c r="M4" s="73"/>
      <c r="N4" s="73"/>
      <c r="O4" s="73"/>
      <c r="P4" s="73"/>
      <c r="Q4" s="73"/>
      <c r="R4" s="73"/>
      <c r="S4" s="73"/>
      <c r="T4" s="73"/>
      <c r="U4" s="74"/>
      <c r="V4" s="74"/>
      <c r="W4" s="74"/>
      <c r="X4" s="74"/>
      <c r="Y4" s="74"/>
      <c r="Z4" s="74"/>
      <c r="AA4" s="74"/>
      <c r="AB4" s="74"/>
      <c r="AC4" s="74"/>
      <c r="AD4" s="74"/>
      <c r="AE4" s="74"/>
      <c r="AF4" s="74"/>
      <c r="AG4" s="74"/>
      <c r="AH4" s="74"/>
      <c r="AI4" s="74"/>
      <c r="AJ4" s="74"/>
      <c r="AK4" s="74"/>
      <c r="AL4" s="74"/>
      <c r="AM4" s="74"/>
      <c r="AN4" s="74"/>
      <c r="AO4" s="74"/>
      <c r="AP4" s="74"/>
      <c r="AQ4" s="74"/>
      <c r="AR4" s="74"/>
      <c r="AS4" s="74"/>
      <c r="AT4" s="74"/>
      <c r="AU4" s="74"/>
      <c r="AV4" s="74"/>
      <c r="AW4" s="74"/>
      <c r="AX4" s="74"/>
      <c r="AY4" s="74"/>
      <c r="AZ4" s="74"/>
      <c r="BA4" s="74"/>
      <c r="BB4" s="74"/>
      <c r="BC4" s="74"/>
      <c r="BD4" s="74"/>
      <c r="BE4" s="75"/>
      <c r="BF4" s="75"/>
      <c r="BG4" s="75"/>
      <c r="BH4" s="75"/>
      <c r="BI4" s="75"/>
      <c r="BJ4" s="75"/>
      <c r="BK4" s="75"/>
      <c r="BL4" s="75"/>
      <c r="BM4" s="75"/>
      <c r="BN4" s="75"/>
      <c r="BO4" s="75"/>
      <c r="BP4" s="75"/>
      <c r="BQ4" s="75"/>
      <c r="BR4" s="75"/>
      <c r="BS4" s="75"/>
      <c r="BT4" s="75"/>
      <c r="BU4" s="75"/>
      <c r="BV4" s="75"/>
    </row>
    <row r="5" spans="1:74" s="76" customFormat="1" ht="8.1" customHeight="1">
      <c r="A5" s="72"/>
      <c r="B5" s="73"/>
      <c r="C5" s="73"/>
      <c r="D5" s="72"/>
      <c r="E5" s="73"/>
      <c r="F5" s="73"/>
      <c r="G5" s="73"/>
      <c r="H5" s="73"/>
      <c r="I5" s="73"/>
      <c r="J5" s="73"/>
      <c r="K5" s="73"/>
      <c r="L5" s="73"/>
      <c r="M5" s="73"/>
      <c r="N5" s="73"/>
      <c r="O5" s="73"/>
      <c r="P5" s="73"/>
      <c r="Q5" s="73"/>
      <c r="R5" s="73"/>
      <c r="S5" s="73"/>
      <c r="T5" s="73"/>
      <c r="U5" s="74"/>
      <c r="V5" s="74"/>
      <c r="W5" s="74"/>
      <c r="X5" s="74"/>
      <c r="Y5" s="74"/>
      <c r="Z5" s="74"/>
      <c r="AA5" s="74"/>
      <c r="AB5" s="74"/>
      <c r="AC5" s="74"/>
      <c r="AD5" s="74"/>
      <c r="AE5" s="74"/>
      <c r="AF5" s="74"/>
      <c r="AG5" s="74"/>
      <c r="AH5" s="74"/>
      <c r="AI5" s="74"/>
      <c r="AJ5" s="74"/>
      <c r="AK5" s="74"/>
      <c r="AL5" s="74"/>
      <c r="AM5" s="74"/>
      <c r="AN5" s="74"/>
      <c r="AO5" s="74"/>
      <c r="AP5" s="74"/>
      <c r="AQ5" s="74"/>
      <c r="AR5" s="74"/>
      <c r="AS5" s="74"/>
      <c r="AT5" s="74"/>
      <c r="AU5" s="74"/>
      <c r="AV5" s="74"/>
      <c r="AW5" s="74"/>
      <c r="AX5" s="74"/>
      <c r="AY5" s="74"/>
      <c r="AZ5" s="74"/>
      <c r="BA5" s="74"/>
      <c r="BB5" s="74"/>
      <c r="BC5" s="74"/>
      <c r="BD5" s="74"/>
      <c r="BE5" s="75"/>
      <c r="BF5" s="75"/>
      <c r="BG5" s="75"/>
      <c r="BH5" s="75"/>
      <c r="BI5" s="75"/>
      <c r="BJ5" s="75"/>
      <c r="BK5" s="75"/>
      <c r="BL5" s="75"/>
      <c r="BM5" s="75"/>
      <c r="BN5" s="75"/>
      <c r="BO5" s="75"/>
      <c r="BP5" s="75"/>
      <c r="BQ5" s="75"/>
      <c r="BR5" s="75"/>
      <c r="BS5" s="75"/>
      <c r="BT5" s="75"/>
      <c r="BU5" s="75"/>
      <c r="BV5" s="75"/>
    </row>
    <row r="6" spans="1:74" s="76" customFormat="1" ht="12.75">
      <c r="A6" s="72" t="s">
        <v>73</v>
      </c>
      <c r="B6" s="73"/>
      <c r="C6" s="73"/>
      <c r="D6" s="72" t="s">
        <v>74</v>
      </c>
      <c r="E6" s="73"/>
      <c r="F6" s="73"/>
      <c r="G6" s="73"/>
      <c r="H6" s="73"/>
      <c r="I6" s="73"/>
      <c r="J6" s="73"/>
      <c r="K6" s="73"/>
      <c r="L6" s="73"/>
      <c r="M6" s="73"/>
      <c r="N6" s="73"/>
      <c r="O6" s="73"/>
      <c r="P6" s="73"/>
      <c r="Q6" s="73"/>
      <c r="R6" s="73"/>
      <c r="S6" s="73"/>
      <c r="T6" s="73"/>
      <c r="U6" s="74"/>
      <c r="V6" s="74"/>
      <c r="W6" s="74"/>
      <c r="X6" s="74"/>
      <c r="Y6" s="74"/>
      <c r="Z6" s="74"/>
      <c r="AA6" s="74"/>
      <c r="AB6" s="74"/>
      <c r="AC6" s="74"/>
      <c r="AD6" s="74"/>
      <c r="AE6" s="74"/>
      <c r="AF6" s="74"/>
      <c r="AG6" s="74"/>
      <c r="AH6" s="74"/>
      <c r="AI6" s="74"/>
      <c r="AJ6" s="74"/>
      <c r="AK6" s="74"/>
      <c r="AL6" s="74"/>
      <c r="AM6" s="74"/>
      <c r="AN6" s="74"/>
      <c r="AO6" s="74"/>
      <c r="AP6" s="74"/>
      <c r="AQ6" s="74"/>
      <c r="AR6" s="74"/>
      <c r="AS6" s="74"/>
      <c r="AT6" s="74"/>
      <c r="AU6" s="74"/>
      <c r="AV6" s="74"/>
      <c r="AW6" s="74"/>
      <c r="AX6" s="74"/>
      <c r="AY6" s="74"/>
      <c r="AZ6" s="74"/>
      <c r="BA6" s="74"/>
      <c r="BB6" s="74"/>
      <c r="BC6" s="74"/>
      <c r="BD6" s="74"/>
      <c r="BE6" s="75"/>
      <c r="BF6" s="75"/>
      <c r="BG6" s="75"/>
      <c r="BH6" s="75"/>
      <c r="BI6" s="75"/>
      <c r="BJ6" s="75"/>
      <c r="BK6" s="75"/>
      <c r="BL6" s="75"/>
      <c r="BM6" s="75"/>
      <c r="BN6" s="75"/>
      <c r="BO6" s="75"/>
      <c r="BP6" s="75"/>
      <c r="BQ6" s="75"/>
      <c r="BR6" s="75"/>
      <c r="BS6" s="75"/>
      <c r="BT6" s="75"/>
      <c r="BU6" s="75"/>
      <c r="BV6" s="75"/>
    </row>
    <row r="7" spans="1:74" s="76" customFormat="1" ht="8.1" customHeight="1">
      <c r="A7" s="72"/>
      <c r="B7" s="73"/>
      <c r="C7" s="73"/>
      <c r="D7" s="72"/>
      <c r="E7" s="73"/>
      <c r="F7" s="73"/>
      <c r="G7" s="73"/>
      <c r="H7" s="73"/>
      <c r="I7" s="73"/>
      <c r="J7" s="73"/>
      <c r="K7" s="73"/>
      <c r="L7" s="73"/>
      <c r="M7" s="73"/>
      <c r="N7" s="73"/>
      <c r="O7" s="73"/>
      <c r="P7" s="73"/>
      <c r="Q7" s="73"/>
      <c r="R7" s="73"/>
      <c r="S7" s="73"/>
      <c r="T7" s="73"/>
      <c r="U7" s="74"/>
      <c r="V7" s="74"/>
      <c r="W7" s="74"/>
      <c r="X7" s="74"/>
      <c r="Y7" s="74"/>
      <c r="Z7" s="74"/>
      <c r="AA7" s="74"/>
      <c r="AB7" s="74"/>
      <c r="AC7" s="74"/>
      <c r="AD7" s="74"/>
      <c r="AE7" s="74"/>
      <c r="AF7" s="74"/>
      <c r="AG7" s="74"/>
      <c r="AH7" s="74"/>
      <c r="AI7" s="74"/>
      <c r="AJ7" s="74"/>
      <c r="AK7" s="74"/>
      <c r="AL7" s="74"/>
      <c r="AM7" s="74"/>
      <c r="AN7" s="74"/>
      <c r="AO7" s="74"/>
      <c r="AP7" s="74"/>
      <c r="AQ7" s="74"/>
      <c r="AR7" s="74"/>
      <c r="AS7" s="74"/>
      <c r="AT7" s="74"/>
      <c r="AU7" s="74"/>
      <c r="AV7" s="74"/>
      <c r="AW7" s="74"/>
      <c r="AX7" s="74"/>
      <c r="AY7" s="74"/>
      <c r="AZ7" s="74"/>
      <c r="BA7" s="74"/>
      <c r="BB7" s="74"/>
      <c r="BC7" s="74"/>
      <c r="BD7" s="74"/>
      <c r="BE7" s="75"/>
      <c r="BF7" s="75"/>
      <c r="BG7" s="75"/>
      <c r="BH7" s="75"/>
      <c r="BI7" s="75"/>
      <c r="BJ7" s="75"/>
      <c r="BK7" s="75"/>
      <c r="BL7" s="75"/>
      <c r="BM7" s="75"/>
      <c r="BN7" s="75"/>
      <c r="BO7" s="75"/>
      <c r="BP7" s="75"/>
      <c r="BQ7" s="75"/>
      <c r="BR7" s="75"/>
      <c r="BS7" s="75"/>
      <c r="BT7" s="75"/>
      <c r="BU7" s="75"/>
      <c r="BV7" s="75"/>
    </row>
    <row r="8" spans="1:74" s="76" customFormat="1" ht="14.25">
      <c r="A8" s="72" t="s">
        <v>75</v>
      </c>
      <c r="B8" s="73"/>
      <c r="C8" s="73"/>
      <c r="D8" s="72" t="s">
        <v>62</v>
      </c>
      <c r="E8" s="192" t="s">
        <v>213</v>
      </c>
      <c r="F8" s="73"/>
      <c r="G8" s="73"/>
      <c r="H8" s="73"/>
      <c r="I8" s="73"/>
      <c r="J8" s="73"/>
      <c r="K8" s="73"/>
      <c r="L8" s="77"/>
      <c r="M8" s="77"/>
      <c r="N8" s="77"/>
      <c r="O8" s="77"/>
      <c r="P8" s="77"/>
      <c r="Q8" s="77"/>
      <c r="R8" s="77"/>
      <c r="S8" s="77"/>
      <c r="T8" s="73"/>
      <c r="U8" s="74"/>
      <c r="V8" s="74"/>
      <c r="W8" s="74"/>
      <c r="X8" s="74"/>
      <c r="Y8" s="74"/>
      <c r="Z8" s="74"/>
      <c r="AA8" s="74"/>
      <c r="AB8" s="74"/>
      <c r="AC8" s="74"/>
      <c r="AD8" s="74"/>
      <c r="AE8" s="74"/>
      <c r="AF8" s="74"/>
      <c r="AG8" s="74"/>
      <c r="AH8" s="74"/>
      <c r="AI8" s="74"/>
      <c r="AJ8" s="74"/>
      <c r="AK8" s="74"/>
      <c r="AL8" s="74"/>
      <c r="AM8" s="74"/>
      <c r="AN8" s="74"/>
      <c r="AO8" s="74"/>
      <c r="AP8" s="74"/>
      <c r="AQ8" s="74"/>
      <c r="AR8" s="74"/>
      <c r="AS8" s="74"/>
      <c r="AT8" s="74"/>
      <c r="AU8" s="74"/>
      <c r="AV8" s="74"/>
      <c r="AW8" s="74"/>
      <c r="AX8" s="74"/>
      <c r="AY8" s="74"/>
      <c r="AZ8" s="74"/>
      <c r="BA8" s="74"/>
      <c r="BB8" s="74"/>
      <c r="BC8" s="74"/>
      <c r="BD8" s="74"/>
      <c r="BE8" s="75"/>
      <c r="BF8" s="75"/>
      <c r="BG8" s="75"/>
      <c r="BH8" s="75"/>
      <c r="BI8" s="75"/>
      <c r="BJ8" s="75"/>
      <c r="BK8" s="75"/>
      <c r="BL8" s="75"/>
      <c r="BM8" s="75"/>
      <c r="BN8" s="75"/>
      <c r="BO8" s="75"/>
      <c r="BP8" s="75"/>
      <c r="BQ8" s="75"/>
      <c r="BR8" s="75"/>
      <c r="BS8" s="75"/>
      <c r="BT8" s="75"/>
      <c r="BU8" s="75"/>
      <c r="BV8" s="75"/>
    </row>
    <row r="9" spans="1:74" ht="15">
      <c r="A9" s="1"/>
      <c r="B9" s="1"/>
      <c r="C9" s="1"/>
      <c r="D9" s="1"/>
      <c r="E9" s="1"/>
      <c r="F9"/>
      <c r="G9"/>
      <c r="H9"/>
      <c r="I9"/>
      <c r="J9"/>
      <c r="K9" s="1"/>
      <c r="L9" s="1" t="s">
        <v>0</v>
      </c>
      <c r="M9" s="1"/>
      <c r="N9" s="1"/>
      <c r="O9" s="1"/>
      <c r="P9" s="1"/>
      <c r="Q9"/>
      <c r="R9"/>
      <c r="S9" s="1"/>
      <c r="T9" s="1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  <c r="BP9" s="5"/>
      <c r="BQ9" s="5"/>
      <c r="BR9" s="5"/>
      <c r="BS9" s="5"/>
      <c r="BT9" s="5"/>
      <c r="BU9" s="5"/>
      <c r="BV9" s="5"/>
    </row>
    <row r="10" spans="1:74" ht="15.75" thickBot="1">
      <c r="A10" s="1"/>
      <c r="B10" s="1"/>
      <c r="C10" s="1"/>
      <c r="D10" s="1"/>
      <c r="E10" s="1"/>
      <c r="F10"/>
      <c r="G10"/>
      <c r="H10"/>
      <c r="I10"/>
      <c r="J10"/>
      <c r="K10" s="1"/>
      <c r="L10" s="1"/>
      <c r="M10" s="1"/>
      <c r="N10" s="1"/>
      <c r="O10" s="1"/>
      <c r="P10" s="1"/>
      <c r="Q10"/>
      <c r="R10"/>
      <c r="S10" s="1"/>
      <c r="T10" s="1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5"/>
      <c r="BF10" s="5"/>
      <c r="BG10" s="5"/>
      <c r="BH10" s="5"/>
      <c r="BI10" s="5"/>
      <c r="BJ10" s="5"/>
      <c r="BK10" s="5"/>
      <c r="BL10" s="5"/>
      <c r="BM10" s="5"/>
      <c r="BN10" s="5"/>
      <c r="BO10" s="5"/>
      <c r="BP10" s="5"/>
      <c r="BQ10" s="5"/>
      <c r="BR10" s="5"/>
      <c r="BS10" s="5"/>
      <c r="BT10" s="5"/>
      <c r="BU10" s="5"/>
      <c r="BV10" s="5"/>
    </row>
    <row r="11" spans="1:74" ht="12.75" thickTop="1" thickBot="1">
      <c r="A11" s="1"/>
      <c r="B11" s="78" t="s">
        <v>9</v>
      </c>
      <c r="C11" s="79"/>
      <c r="D11" s="79"/>
      <c r="E11" s="79"/>
      <c r="F11" s="79"/>
      <c r="G11" s="79"/>
      <c r="H11" s="79"/>
      <c r="I11" s="79"/>
      <c r="J11" s="80"/>
      <c r="K11" s="1"/>
      <c r="L11" s="1"/>
      <c r="M11" s="1"/>
      <c r="N11" s="1"/>
      <c r="O11" s="1"/>
      <c r="P11" s="1"/>
      <c r="Q11" s="78" t="s">
        <v>9</v>
      </c>
      <c r="R11" s="80"/>
      <c r="S11" s="1"/>
      <c r="T11" s="1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5"/>
      <c r="BF11" s="5"/>
      <c r="BG11" s="5"/>
      <c r="BH11" s="5"/>
      <c r="BI11" s="5"/>
      <c r="BJ11" s="5"/>
      <c r="BK11" s="5"/>
      <c r="BL11" s="5"/>
      <c r="BM11" s="5"/>
      <c r="BN11" s="5"/>
      <c r="BO11" s="5"/>
      <c r="BP11" s="5"/>
      <c r="BQ11" s="5"/>
      <c r="BR11" s="5"/>
      <c r="BS11" s="5"/>
      <c r="BT11" s="5"/>
      <c r="BU11" s="5"/>
      <c r="BV11" s="5"/>
    </row>
    <row r="12" spans="1:74" ht="12" thickTop="1">
      <c r="A12" s="1"/>
      <c r="B12" s="81"/>
      <c r="C12" s="1"/>
      <c r="D12" s="1"/>
      <c r="E12" s="1"/>
      <c r="F12" s="1"/>
      <c r="G12" s="1"/>
      <c r="H12" s="1"/>
      <c r="I12" s="1"/>
      <c r="J12" s="82"/>
      <c r="K12" s="1"/>
      <c r="L12" s="1"/>
      <c r="M12" s="1"/>
      <c r="N12" s="1"/>
      <c r="O12" s="1"/>
      <c r="P12" s="1"/>
      <c r="Q12" s="81"/>
      <c r="R12" s="82"/>
      <c r="S12" s="1"/>
      <c r="T12" s="1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5"/>
      <c r="BQ12" s="5"/>
      <c r="BR12" s="5"/>
      <c r="BS12" s="5"/>
      <c r="BT12" s="5"/>
      <c r="BU12" s="5"/>
      <c r="BV12" s="5"/>
    </row>
    <row r="13" spans="1:74">
      <c r="A13" s="1"/>
      <c r="B13" s="83" t="s">
        <v>10</v>
      </c>
      <c r="C13" s="84" t="s">
        <v>11</v>
      </c>
      <c r="D13" s="85" t="s">
        <v>12</v>
      </c>
      <c r="E13" s="84" t="s">
        <v>13</v>
      </c>
      <c r="F13" s="85" t="s">
        <v>14</v>
      </c>
      <c r="G13" s="86" t="s">
        <v>15</v>
      </c>
      <c r="H13" s="86" t="s">
        <v>16</v>
      </c>
      <c r="I13" s="86" t="s">
        <v>17</v>
      </c>
      <c r="J13" s="87" t="s">
        <v>18</v>
      </c>
      <c r="K13" s="84" t="s">
        <v>19</v>
      </c>
      <c r="L13" s="84" t="s">
        <v>20</v>
      </c>
      <c r="M13" s="85" t="s">
        <v>21</v>
      </c>
      <c r="N13" s="85" t="s">
        <v>22</v>
      </c>
      <c r="O13" s="85" t="s">
        <v>23</v>
      </c>
      <c r="P13" s="85" t="s">
        <v>24</v>
      </c>
      <c r="Q13" s="88" t="s">
        <v>25</v>
      </c>
      <c r="R13" s="87" t="s">
        <v>26</v>
      </c>
      <c r="S13" s="88" t="s">
        <v>27</v>
      </c>
      <c r="T13" s="21" t="s">
        <v>28</v>
      </c>
      <c r="U13" s="21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  <c r="AZ13" s="4"/>
      <c r="BA13" s="4"/>
      <c r="BB13" s="4"/>
      <c r="BC13" s="4"/>
      <c r="BD13" s="4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5"/>
      <c r="BP13" s="5"/>
      <c r="BQ13" s="5"/>
      <c r="BR13" s="5"/>
      <c r="BS13" s="5"/>
      <c r="BT13" s="5"/>
      <c r="BU13" s="5"/>
      <c r="BV13" s="5"/>
    </row>
    <row r="14" spans="1:74">
      <c r="A14" s="89"/>
      <c r="B14" s="90" t="s">
        <v>0</v>
      </c>
      <c r="C14" s="91"/>
      <c r="D14" s="92" t="s">
        <v>0</v>
      </c>
      <c r="E14" s="92" t="s">
        <v>0</v>
      </c>
      <c r="F14" s="92" t="s">
        <v>0</v>
      </c>
      <c r="G14" s="93"/>
      <c r="H14" s="93" t="s">
        <v>0</v>
      </c>
      <c r="I14" s="226" t="s">
        <v>29</v>
      </c>
      <c r="J14" s="227"/>
      <c r="K14" s="94" t="s">
        <v>0</v>
      </c>
      <c r="L14" s="89"/>
      <c r="M14" s="94"/>
      <c r="N14" s="94"/>
      <c r="O14" s="94" t="s">
        <v>30</v>
      </c>
      <c r="P14" s="94"/>
      <c r="Q14" s="95"/>
      <c r="R14" s="96"/>
      <c r="S14" s="97"/>
      <c r="T14" s="97"/>
      <c r="U14" s="31"/>
      <c r="V14" s="31"/>
      <c r="W14" s="31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5"/>
      <c r="BF14" s="5"/>
      <c r="BG14" s="5"/>
      <c r="BH14" s="5"/>
      <c r="BI14" s="5"/>
      <c r="BJ14" s="5"/>
      <c r="BK14" s="5"/>
      <c r="BL14" s="5"/>
      <c r="BM14" s="5"/>
      <c r="BN14" s="5"/>
      <c r="BO14" s="5"/>
      <c r="BP14" s="5"/>
      <c r="BQ14" s="5"/>
      <c r="BR14" s="5"/>
      <c r="BS14" s="5"/>
      <c r="BT14" s="5"/>
      <c r="BU14" s="5"/>
      <c r="BV14" s="5"/>
    </row>
    <row r="15" spans="1:74">
      <c r="A15" s="98"/>
      <c r="B15" s="99" t="s">
        <v>31</v>
      </c>
      <c r="C15" s="93" t="s">
        <v>31</v>
      </c>
      <c r="D15" s="93" t="s">
        <v>32</v>
      </c>
      <c r="E15" s="93" t="s">
        <v>76</v>
      </c>
      <c r="F15" s="93" t="s">
        <v>0</v>
      </c>
      <c r="G15" s="93"/>
      <c r="H15" s="93" t="s">
        <v>0</v>
      </c>
      <c r="I15" s="228"/>
      <c r="J15" s="229"/>
      <c r="K15" s="100" t="s">
        <v>34</v>
      </c>
      <c r="L15" s="101" t="s">
        <v>35</v>
      </c>
      <c r="M15" s="101" t="s">
        <v>36</v>
      </c>
      <c r="N15" s="101" t="s">
        <v>37</v>
      </c>
      <c r="O15" s="101" t="s">
        <v>38</v>
      </c>
      <c r="P15" s="89" t="s">
        <v>39</v>
      </c>
      <c r="Q15" s="90" t="s">
        <v>40</v>
      </c>
      <c r="R15" s="102" t="s">
        <v>41</v>
      </c>
      <c r="S15" s="97" t="s">
        <v>42</v>
      </c>
      <c r="T15" s="103" t="s">
        <v>43</v>
      </c>
      <c r="U15" s="31"/>
      <c r="V15" s="31"/>
      <c r="W15" s="31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5"/>
      <c r="BP15" s="5"/>
      <c r="BQ15" s="5"/>
      <c r="BR15" s="5"/>
      <c r="BS15" s="5"/>
      <c r="BT15" s="5"/>
      <c r="BU15" s="5"/>
      <c r="BV15" s="5"/>
    </row>
    <row r="16" spans="1:74" ht="12" thickBot="1">
      <c r="A16" s="104" t="s">
        <v>44</v>
      </c>
      <c r="B16" s="105" t="s">
        <v>45</v>
      </c>
      <c r="C16" s="106" t="s">
        <v>77</v>
      </c>
      <c r="D16" s="106" t="s">
        <v>47</v>
      </c>
      <c r="E16" s="106" t="s">
        <v>48</v>
      </c>
      <c r="F16" s="106" t="s">
        <v>49</v>
      </c>
      <c r="G16" s="106" t="s">
        <v>50</v>
      </c>
      <c r="H16" s="106" t="s">
        <v>51</v>
      </c>
      <c r="I16" s="107" t="s">
        <v>52</v>
      </c>
      <c r="J16" s="108" t="s">
        <v>53</v>
      </c>
      <c r="K16" s="109" t="s">
        <v>54</v>
      </c>
      <c r="L16" s="110" t="s">
        <v>212</v>
      </c>
      <c r="M16" s="111" t="s">
        <v>55</v>
      </c>
      <c r="N16" s="111" t="s">
        <v>56</v>
      </c>
      <c r="O16" s="111" t="s">
        <v>57</v>
      </c>
      <c r="P16" s="112" t="s">
        <v>78</v>
      </c>
      <c r="Q16" s="113" t="s">
        <v>59</v>
      </c>
      <c r="R16" s="114" t="s">
        <v>59</v>
      </c>
      <c r="S16" s="109" t="s">
        <v>60</v>
      </c>
      <c r="T16" s="111" t="s">
        <v>61</v>
      </c>
      <c r="U16" s="31"/>
      <c r="V16" s="162">
        <v>113</v>
      </c>
      <c r="W16" s="31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5"/>
      <c r="BP16" s="5"/>
      <c r="BQ16" s="5"/>
      <c r="BR16" s="5"/>
      <c r="BS16" s="5"/>
      <c r="BT16" s="5"/>
      <c r="BU16" s="5"/>
      <c r="BV16" s="5"/>
    </row>
    <row r="17" spans="1:74" ht="16.5" customHeight="1" thickTop="1">
      <c r="A17" s="115">
        <v>1</v>
      </c>
      <c r="B17" s="116" t="s">
        <v>63</v>
      </c>
      <c r="C17" s="117" t="s">
        <v>79</v>
      </c>
      <c r="D17" s="173" t="s">
        <v>80</v>
      </c>
      <c r="E17" s="117" t="s">
        <v>63</v>
      </c>
      <c r="F17" s="196">
        <v>90000</v>
      </c>
      <c r="G17" s="197">
        <v>0</v>
      </c>
      <c r="H17" s="197">
        <f t="shared" ref="H17:H23" si="0">+L59</f>
        <v>0</v>
      </c>
      <c r="I17" s="198" t="s">
        <v>63</v>
      </c>
      <c r="J17" s="197">
        <v>0</v>
      </c>
      <c r="K17" s="195">
        <f t="shared" ref="K17:K23" si="1">(+F17+G17+H17+J17)</f>
        <v>90000</v>
      </c>
      <c r="L17" s="195">
        <f>ROUND((K17*0.3077),0)</f>
        <v>27693</v>
      </c>
      <c r="M17" s="195">
        <v>0</v>
      </c>
      <c r="N17" s="195">
        <v>0</v>
      </c>
      <c r="O17" s="195">
        <f t="shared" ref="O17:O23" si="2">ROUND((K17*0.0145),0)</f>
        <v>1305</v>
      </c>
      <c r="P17" s="195">
        <v>187</v>
      </c>
      <c r="Q17" s="199">
        <v>15868</v>
      </c>
      <c r="R17" s="199">
        <v>0</v>
      </c>
      <c r="S17" s="195">
        <f t="shared" ref="S17:S23" si="3">+L17+M17+N17+O17+P17+Q17+R17</f>
        <v>45053</v>
      </c>
      <c r="T17" s="195">
        <f t="shared" ref="T17:T23" si="4">+K17+S17</f>
        <v>135053</v>
      </c>
      <c r="U17" s="4"/>
      <c r="V17" s="159">
        <v>411.8</v>
      </c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5"/>
      <c r="BP17" s="5"/>
      <c r="BQ17" s="5"/>
      <c r="BR17" s="5"/>
      <c r="BS17" s="5"/>
      <c r="BT17" s="5"/>
      <c r="BU17" s="5"/>
      <c r="BV17" s="5"/>
    </row>
    <row r="18" spans="1:74" ht="21.75">
      <c r="A18" s="115">
        <f t="shared" ref="A18:A34" si="5">A17+1</f>
        <v>2</v>
      </c>
      <c r="B18" s="120" t="s">
        <v>63</v>
      </c>
      <c r="C18" s="121" t="s">
        <v>81</v>
      </c>
      <c r="D18" s="187" t="s">
        <v>82</v>
      </c>
      <c r="E18" s="122" t="s">
        <v>63</v>
      </c>
      <c r="F18" s="200">
        <v>80476</v>
      </c>
      <c r="G18" s="201">
        <v>0</v>
      </c>
      <c r="H18" s="197">
        <f t="shared" si="0"/>
        <v>0</v>
      </c>
      <c r="I18" s="202" t="s">
        <v>63</v>
      </c>
      <c r="J18" s="197">
        <v>0</v>
      </c>
      <c r="K18" s="195">
        <f t="shared" si="1"/>
        <v>80476</v>
      </c>
      <c r="L18" s="195">
        <f>ROUND((K18*0.3077),0)</f>
        <v>24762</v>
      </c>
      <c r="M18" s="195">
        <v>0</v>
      </c>
      <c r="N18" s="195">
        <v>0</v>
      </c>
      <c r="O18" s="195">
        <f t="shared" si="2"/>
        <v>1167</v>
      </c>
      <c r="P18" s="195">
        <v>187</v>
      </c>
      <c r="Q18" s="203">
        <v>8551</v>
      </c>
      <c r="R18" s="203">
        <v>342</v>
      </c>
      <c r="S18" s="195">
        <f t="shared" si="3"/>
        <v>35009</v>
      </c>
      <c r="T18" s="195">
        <f t="shared" si="4"/>
        <v>115485</v>
      </c>
      <c r="U18" s="4"/>
      <c r="V18" s="159">
        <v>1066.75</v>
      </c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5"/>
      <c r="BP18" s="5"/>
      <c r="BQ18" s="5"/>
      <c r="BR18" s="5"/>
      <c r="BS18" s="5"/>
      <c r="BT18" s="5"/>
      <c r="BU18" s="5"/>
      <c r="BV18" s="5"/>
    </row>
    <row r="19" spans="1:74" ht="21.75">
      <c r="A19" s="115">
        <f t="shared" si="5"/>
        <v>3</v>
      </c>
      <c r="B19" s="120" t="s">
        <v>63</v>
      </c>
      <c r="C19" s="176" t="s">
        <v>83</v>
      </c>
      <c r="D19" s="187" t="s">
        <v>84</v>
      </c>
      <c r="E19" s="122" t="s">
        <v>63</v>
      </c>
      <c r="F19" s="200">
        <v>75602</v>
      </c>
      <c r="G19" s="201">
        <v>0</v>
      </c>
      <c r="H19" s="197">
        <f t="shared" si="0"/>
        <v>0</v>
      </c>
      <c r="I19" s="202" t="s">
        <v>63</v>
      </c>
      <c r="J19" s="197">
        <v>0</v>
      </c>
      <c r="K19" s="195">
        <f t="shared" si="1"/>
        <v>75602</v>
      </c>
      <c r="L19" s="195">
        <f t="shared" ref="L19:L38" si="6">ROUND((K19*0.3077),0)</f>
        <v>23263</v>
      </c>
      <c r="M19" s="195">
        <v>495</v>
      </c>
      <c r="N19" s="195">
        <v>0</v>
      </c>
      <c r="O19" s="195">
        <f t="shared" si="2"/>
        <v>1096</v>
      </c>
      <c r="P19" s="195">
        <v>187</v>
      </c>
      <c r="Q19" s="203">
        <v>13493</v>
      </c>
      <c r="R19" s="203">
        <v>329</v>
      </c>
      <c r="S19" s="195">
        <f t="shared" si="3"/>
        <v>38863</v>
      </c>
      <c r="T19" s="195">
        <f t="shared" si="4"/>
        <v>114465</v>
      </c>
      <c r="U19" s="4"/>
      <c r="V19" s="159">
        <v>1135.6300000000001</v>
      </c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5"/>
      <c r="BP19" s="5"/>
      <c r="BQ19" s="5"/>
      <c r="BR19" s="5"/>
      <c r="BS19" s="5"/>
      <c r="BT19" s="5"/>
      <c r="BU19" s="5"/>
      <c r="BV19" s="5"/>
    </row>
    <row r="20" spans="1:74">
      <c r="A20" s="115">
        <f t="shared" si="5"/>
        <v>4</v>
      </c>
      <c r="B20" s="120" t="s">
        <v>63</v>
      </c>
      <c r="C20" s="122" t="s">
        <v>85</v>
      </c>
      <c r="D20" s="157" t="s">
        <v>86</v>
      </c>
      <c r="E20" s="122" t="s">
        <v>63</v>
      </c>
      <c r="F20" s="200">
        <v>50328</v>
      </c>
      <c r="G20" s="201">
        <v>0</v>
      </c>
      <c r="H20" s="197">
        <f t="shared" si="0"/>
        <v>0</v>
      </c>
      <c r="I20" s="202" t="s">
        <v>63</v>
      </c>
      <c r="J20" s="197">
        <v>0</v>
      </c>
      <c r="K20" s="195">
        <f t="shared" si="1"/>
        <v>50328</v>
      </c>
      <c r="L20" s="195">
        <f t="shared" si="6"/>
        <v>15486</v>
      </c>
      <c r="M20" s="195">
        <v>495</v>
      </c>
      <c r="N20" s="195">
        <v>0</v>
      </c>
      <c r="O20" s="195">
        <f t="shared" si="2"/>
        <v>730</v>
      </c>
      <c r="P20" s="195">
        <v>187</v>
      </c>
      <c r="Q20" s="203">
        <v>13493</v>
      </c>
      <c r="R20" s="203">
        <v>329</v>
      </c>
      <c r="S20" s="195">
        <f t="shared" si="3"/>
        <v>30720</v>
      </c>
      <c r="T20" s="195">
        <f t="shared" si="4"/>
        <v>81048</v>
      </c>
      <c r="U20" s="4"/>
      <c r="V20" s="159">
        <v>849.6</v>
      </c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5"/>
      <c r="BP20" s="5"/>
      <c r="BQ20" s="5"/>
      <c r="BR20" s="5"/>
      <c r="BS20" s="5"/>
      <c r="BT20" s="5"/>
      <c r="BU20" s="5"/>
      <c r="BV20" s="5"/>
    </row>
    <row r="21" spans="1:74">
      <c r="A21" s="115">
        <f t="shared" si="5"/>
        <v>5</v>
      </c>
      <c r="B21" s="120" t="s">
        <v>63</v>
      </c>
      <c r="C21" s="122" t="s">
        <v>160</v>
      </c>
      <c r="D21" s="157" t="s">
        <v>88</v>
      </c>
      <c r="E21" s="122" t="s">
        <v>63</v>
      </c>
      <c r="F21" s="200">
        <v>150000</v>
      </c>
      <c r="G21" s="201">
        <v>0</v>
      </c>
      <c r="H21" s="197">
        <f t="shared" si="0"/>
        <v>0</v>
      </c>
      <c r="I21" s="202" t="s">
        <v>63</v>
      </c>
      <c r="J21" s="197">
        <v>0</v>
      </c>
      <c r="K21" s="195">
        <f t="shared" si="1"/>
        <v>150000</v>
      </c>
      <c r="L21" s="195">
        <f t="shared" si="6"/>
        <v>46155</v>
      </c>
      <c r="M21" s="195">
        <v>495</v>
      </c>
      <c r="N21" s="195">
        <v>0</v>
      </c>
      <c r="O21" s="195">
        <f t="shared" si="2"/>
        <v>2175</v>
      </c>
      <c r="P21" s="195">
        <v>187</v>
      </c>
      <c r="Q21" s="203">
        <v>21918</v>
      </c>
      <c r="R21" s="203">
        <v>530</v>
      </c>
      <c r="S21" s="195">
        <f t="shared" si="3"/>
        <v>71460</v>
      </c>
      <c r="T21" s="195">
        <f t="shared" si="4"/>
        <v>221460</v>
      </c>
      <c r="U21" s="4"/>
      <c r="V21" s="159">
        <v>1846.34</v>
      </c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5"/>
      <c r="BP21" s="5"/>
      <c r="BQ21" s="5"/>
      <c r="BR21" s="5"/>
      <c r="BS21" s="5"/>
      <c r="BT21" s="5"/>
      <c r="BU21" s="5"/>
      <c r="BV21" s="5"/>
    </row>
    <row r="22" spans="1:74">
      <c r="A22" s="115">
        <f t="shared" si="5"/>
        <v>6</v>
      </c>
      <c r="B22" s="120" t="s">
        <v>63</v>
      </c>
      <c r="C22" s="176" t="s">
        <v>87</v>
      </c>
      <c r="D22" s="157" t="s">
        <v>180</v>
      </c>
      <c r="E22" s="122" t="s">
        <v>63</v>
      </c>
      <c r="F22" s="200">
        <v>115000</v>
      </c>
      <c r="G22" s="201">
        <v>0</v>
      </c>
      <c r="H22" s="197">
        <f t="shared" si="0"/>
        <v>0</v>
      </c>
      <c r="I22" s="202" t="s">
        <v>63</v>
      </c>
      <c r="J22" s="197">
        <v>0</v>
      </c>
      <c r="K22" s="195">
        <f t="shared" si="1"/>
        <v>115000</v>
      </c>
      <c r="L22" s="195">
        <f t="shared" si="6"/>
        <v>35386</v>
      </c>
      <c r="M22" s="195">
        <v>495</v>
      </c>
      <c r="N22" s="195">
        <v>0</v>
      </c>
      <c r="O22" s="195">
        <f t="shared" si="2"/>
        <v>1668</v>
      </c>
      <c r="P22" s="195">
        <v>187</v>
      </c>
      <c r="Q22" s="203">
        <v>21918</v>
      </c>
      <c r="R22" s="203">
        <v>530</v>
      </c>
      <c r="S22" s="195">
        <f t="shared" si="3"/>
        <v>60184</v>
      </c>
      <c r="T22" s="195">
        <f t="shared" si="4"/>
        <v>175184</v>
      </c>
      <c r="U22" s="4"/>
      <c r="V22" s="159">
        <v>1284.98</v>
      </c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5"/>
      <c r="BP22" s="5"/>
      <c r="BQ22" s="5"/>
      <c r="BR22" s="5"/>
      <c r="BS22" s="5"/>
      <c r="BT22" s="5"/>
      <c r="BU22" s="5"/>
      <c r="BV22" s="5"/>
    </row>
    <row r="23" spans="1:74">
      <c r="A23" s="115">
        <f t="shared" si="5"/>
        <v>7</v>
      </c>
      <c r="B23" s="120" t="s">
        <v>63</v>
      </c>
      <c r="C23" s="176" t="s">
        <v>85</v>
      </c>
      <c r="D23" s="157" t="s">
        <v>89</v>
      </c>
      <c r="E23" s="122" t="s">
        <v>63</v>
      </c>
      <c r="F23" s="200">
        <v>65152</v>
      </c>
      <c r="G23" s="201">
        <v>0</v>
      </c>
      <c r="H23" s="197">
        <f t="shared" si="0"/>
        <v>0</v>
      </c>
      <c r="I23" s="202" t="s">
        <v>63</v>
      </c>
      <c r="J23" s="197">
        <v>0</v>
      </c>
      <c r="K23" s="195">
        <f t="shared" si="1"/>
        <v>65152</v>
      </c>
      <c r="L23" s="195">
        <f t="shared" si="6"/>
        <v>20047</v>
      </c>
      <c r="M23" s="195">
        <v>495</v>
      </c>
      <c r="N23" s="195">
        <v>0</v>
      </c>
      <c r="O23" s="195">
        <f t="shared" si="2"/>
        <v>945</v>
      </c>
      <c r="P23" s="195">
        <v>187</v>
      </c>
      <c r="Q23" s="203">
        <v>0</v>
      </c>
      <c r="R23" s="203">
        <v>0</v>
      </c>
      <c r="S23" s="195">
        <f t="shared" si="3"/>
        <v>21674</v>
      </c>
      <c r="T23" s="195">
        <f t="shared" si="4"/>
        <v>86826</v>
      </c>
      <c r="U23" s="4"/>
      <c r="V23" s="159">
        <v>655.73</v>
      </c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5"/>
      <c r="BP23" s="5"/>
      <c r="BQ23" s="5"/>
      <c r="BR23" s="5"/>
      <c r="BS23" s="5"/>
      <c r="BT23" s="5"/>
      <c r="BU23" s="5"/>
      <c r="BV23" s="5"/>
    </row>
    <row r="24" spans="1:74">
      <c r="A24" s="115">
        <f t="shared" si="5"/>
        <v>8</v>
      </c>
      <c r="B24" s="120" t="s">
        <v>63</v>
      </c>
      <c r="C24" s="122" t="s">
        <v>85</v>
      </c>
      <c r="D24" s="157" t="s">
        <v>163</v>
      </c>
      <c r="E24" s="122" t="s">
        <v>63</v>
      </c>
      <c r="F24" s="200">
        <v>50000</v>
      </c>
      <c r="G24" s="201">
        <v>0</v>
      </c>
      <c r="H24" s="197">
        <f t="shared" ref="H24" si="7">+L66</f>
        <v>0</v>
      </c>
      <c r="I24" s="202" t="s">
        <v>63</v>
      </c>
      <c r="J24" s="197">
        <v>0</v>
      </c>
      <c r="K24" s="195">
        <f t="shared" ref="K24" si="8">(+F24+G24+H24+J24)</f>
        <v>50000</v>
      </c>
      <c r="L24" s="195">
        <f t="shared" si="6"/>
        <v>15385</v>
      </c>
      <c r="M24" s="195">
        <v>495</v>
      </c>
      <c r="N24" s="195">
        <v>0</v>
      </c>
      <c r="O24" s="195">
        <f t="shared" ref="O24:O38" si="9">ROUND((K24*0.0145),0)</f>
        <v>725</v>
      </c>
      <c r="P24" s="195">
        <v>187</v>
      </c>
      <c r="Q24" s="199">
        <v>0</v>
      </c>
      <c r="R24" s="199">
        <v>0</v>
      </c>
      <c r="S24" s="195">
        <f t="shared" ref="S24:S36" si="10">+L24+M24+N24+O24+P24+Q24+R24</f>
        <v>16792</v>
      </c>
      <c r="T24" s="195">
        <f t="shared" ref="T24:T40" si="11">+K24+S24</f>
        <v>66792</v>
      </c>
      <c r="U24" s="4"/>
      <c r="V24" s="159">
        <v>655.73</v>
      </c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5"/>
      <c r="BP24" s="5"/>
      <c r="BQ24" s="5"/>
      <c r="BR24" s="5"/>
      <c r="BS24" s="5"/>
      <c r="BT24" s="5"/>
      <c r="BU24" s="5"/>
      <c r="BV24" s="5"/>
    </row>
    <row r="25" spans="1:74">
      <c r="A25" s="115">
        <f t="shared" si="5"/>
        <v>9</v>
      </c>
      <c r="B25" s="120" t="s">
        <v>63</v>
      </c>
      <c r="C25" s="122" t="s">
        <v>94</v>
      </c>
      <c r="D25" s="175" t="s">
        <v>195</v>
      </c>
      <c r="E25" s="122" t="s">
        <v>63</v>
      </c>
      <c r="F25" s="204">
        <v>75000</v>
      </c>
      <c r="G25" s="205">
        <v>0</v>
      </c>
      <c r="H25" s="197">
        <v>0</v>
      </c>
      <c r="I25" s="202" t="s">
        <v>63</v>
      </c>
      <c r="J25" s="197">
        <v>0</v>
      </c>
      <c r="K25" s="194">
        <v>75000</v>
      </c>
      <c r="L25" s="195">
        <f t="shared" si="6"/>
        <v>23078</v>
      </c>
      <c r="M25" s="194">
        <v>495</v>
      </c>
      <c r="N25" s="194">
        <v>0</v>
      </c>
      <c r="O25" s="195">
        <f t="shared" si="9"/>
        <v>1088</v>
      </c>
      <c r="P25" s="194">
        <v>187</v>
      </c>
      <c r="Q25" s="199">
        <v>4801</v>
      </c>
      <c r="R25" s="199">
        <v>342</v>
      </c>
      <c r="S25" s="194">
        <f t="shared" si="10"/>
        <v>29991</v>
      </c>
      <c r="T25" s="195">
        <f t="shared" si="11"/>
        <v>104991</v>
      </c>
      <c r="U25" s="4"/>
      <c r="V25" s="159">
        <v>648.70000000000005</v>
      </c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5"/>
      <c r="BP25" s="5"/>
      <c r="BQ25" s="5"/>
      <c r="BR25" s="5"/>
      <c r="BS25" s="5"/>
      <c r="BT25" s="5"/>
      <c r="BU25" s="5"/>
      <c r="BV25" s="5"/>
    </row>
    <row r="26" spans="1:74" ht="22.5" customHeight="1">
      <c r="A26" s="115">
        <v>10</v>
      </c>
      <c r="B26" s="120" t="s">
        <v>63</v>
      </c>
      <c r="C26" s="186" t="s">
        <v>90</v>
      </c>
      <c r="D26" s="187" t="s">
        <v>91</v>
      </c>
      <c r="E26" s="122" t="s">
        <v>63</v>
      </c>
      <c r="F26" s="200">
        <v>90000</v>
      </c>
      <c r="G26" s="201">
        <v>0</v>
      </c>
      <c r="H26" s="197">
        <f>+L68</f>
        <v>0</v>
      </c>
      <c r="I26" s="202" t="s">
        <v>63</v>
      </c>
      <c r="J26" s="197">
        <v>0</v>
      </c>
      <c r="K26" s="195">
        <f t="shared" ref="K26:K29" si="12">(+F26+G26+H26+J26)</f>
        <v>90000</v>
      </c>
      <c r="L26" s="195">
        <f t="shared" si="6"/>
        <v>27693</v>
      </c>
      <c r="M26" s="195">
        <v>495</v>
      </c>
      <c r="N26" s="195">
        <v>0</v>
      </c>
      <c r="O26" s="195">
        <f t="shared" si="9"/>
        <v>1305</v>
      </c>
      <c r="P26" s="195">
        <v>187</v>
      </c>
      <c r="Q26" s="203">
        <v>4801</v>
      </c>
      <c r="R26" s="203">
        <v>342</v>
      </c>
      <c r="S26" s="195">
        <f t="shared" si="10"/>
        <v>34823</v>
      </c>
      <c r="T26" s="195">
        <f t="shared" si="11"/>
        <v>124823</v>
      </c>
      <c r="U26" s="4"/>
      <c r="V26" s="159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5"/>
      <c r="BP26" s="5"/>
      <c r="BQ26" s="5"/>
      <c r="BR26" s="5"/>
      <c r="BS26" s="5"/>
      <c r="BT26" s="5"/>
      <c r="BU26" s="5"/>
      <c r="BV26" s="5"/>
    </row>
    <row r="27" spans="1:74" ht="15" customHeight="1">
      <c r="A27" s="115">
        <f t="shared" si="5"/>
        <v>11</v>
      </c>
      <c r="B27" s="120" t="s">
        <v>63</v>
      </c>
      <c r="C27" s="122" t="s">
        <v>197</v>
      </c>
      <c r="D27" s="157" t="s">
        <v>92</v>
      </c>
      <c r="E27" s="122" t="s">
        <v>63</v>
      </c>
      <c r="F27" s="200">
        <v>80476</v>
      </c>
      <c r="G27" s="206">
        <v>0</v>
      </c>
      <c r="H27" s="193">
        <f>+L69</f>
        <v>0</v>
      </c>
      <c r="I27" s="207" t="s">
        <v>63</v>
      </c>
      <c r="J27" s="193">
        <v>0</v>
      </c>
      <c r="K27" s="195">
        <f t="shared" si="12"/>
        <v>80476</v>
      </c>
      <c r="L27" s="195">
        <f t="shared" si="6"/>
        <v>24762</v>
      </c>
      <c r="M27" s="195">
        <v>0</v>
      </c>
      <c r="N27" s="195">
        <v>0</v>
      </c>
      <c r="O27" s="195">
        <f t="shared" si="9"/>
        <v>1167</v>
      </c>
      <c r="P27" s="195">
        <v>187</v>
      </c>
      <c r="Q27" s="203">
        <v>15868</v>
      </c>
      <c r="R27" s="203">
        <v>486</v>
      </c>
      <c r="S27" s="195">
        <f t="shared" si="10"/>
        <v>42470</v>
      </c>
      <c r="T27" s="195">
        <f t="shared" si="11"/>
        <v>122946</v>
      </c>
      <c r="U27" s="4"/>
      <c r="V27" s="159">
        <v>591.54999999999995</v>
      </c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5"/>
      <c r="BP27" s="5"/>
      <c r="BQ27" s="5"/>
      <c r="BR27" s="5"/>
      <c r="BS27" s="5"/>
      <c r="BT27" s="5"/>
      <c r="BU27" s="5"/>
      <c r="BV27" s="5"/>
    </row>
    <row r="28" spans="1:74">
      <c r="A28" s="115">
        <v>12</v>
      </c>
      <c r="B28" s="120" t="s">
        <v>63</v>
      </c>
      <c r="C28" s="171" t="s">
        <v>85</v>
      </c>
      <c r="D28" s="175" t="s">
        <v>205</v>
      </c>
      <c r="E28" s="122" t="s">
        <v>63</v>
      </c>
      <c r="F28" s="204">
        <v>55000</v>
      </c>
      <c r="G28" s="208">
        <v>0</v>
      </c>
      <c r="H28" s="193">
        <v>0</v>
      </c>
      <c r="I28" s="207" t="s">
        <v>63</v>
      </c>
      <c r="J28" s="193">
        <v>0</v>
      </c>
      <c r="K28" s="195">
        <f t="shared" si="12"/>
        <v>55000</v>
      </c>
      <c r="L28" s="195">
        <f t="shared" si="6"/>
        <v>16924</v>
      </c>
      <c r="M28" s="195">
        <v>495</v>
      </c>
      <c r="N28" s="195">
        <v>0</v>
      </c>
      <c r="O28" s="195">
        <f t="shared" si="9"/>
        <v>798</v>
      </c>
      <c r="P28" s="195">
        <v>187</v>
      </c>
      <c r="Q28" s="203">
        <v>11192</v>
      </c>
      <c r="R28" s="203">
        <v>530</v>
      </c>
      <c r="S28" s="195">
        <f t="shared" si="10"/>
        <v>30126</v>
      </c>
      <c r="T28" s="195">
        <f t="shared" si="11"/>
        <v>85126</v>
      </c>
      <c r="U28" s="4"/>
      <c r="V28" s="159">
        <v>1154.28</v>
      </c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5"/>
      <c r="BP28" s="5"/>
      <c r="BQ28" s="5"/>
      <c r="BR28" s="5"/>
      <c r="BS28" s="5"/>
      <c r="BT28" s="5"/>
      <c r="BU28" s="5"/>
      <c r="BV28" s="5"/>
    </row>
    <row r="29" spans="1:74">
      <c r="A29" s="115">
        <v>13</v>
      </c>
      <c r="B29" s="191"/>
      <c r="C29" s="171" t="s">
        <v>94</v>
      </c>
      <c r="D29" s="175" t="s">
        <v>204</v>
      </c>
      <c r="E29" s="122" t="s">
        <v>63</v>
      </c>
      <c r="F29" s="204">
        <v>76188</v>
      </c>
      <c r="G29" s="208">
        <v>0</v>
      </c>
      <c r="H29" s="193">
        <v>0</v>
      </c>
      <c r="I29" s="207" t="s">
        <v>63</v>
      </c>
      <c r="J29" s="193">
        <v>0</v>
      </c>
      <c r="K29" s="195">
        <f t="shared" si="12"/>
        <v>76188</v>
      </c>
      <c r="L29" s="195">
        <f t="shared" si="6"/>
        <v>23443</v>
      </c>
      <c r="M29" s="195">
        <v>0</v>
      </c>
      <c r="N29" s="195">
        <v>0</v>
      </c>
      <c r="O29" s="195">
        <f t="shared" si="9"/>
        <v>1105</v>
      </c>
      <c r="P29" s="195">
        <v>187</v>
      </c>
      <c r="Q29" s="203">
        <v>6117</v>
      </c>
      <c r="R29" s="203">
        <v>8551</v>
      </c>
      <c r="S29" s="195">
        <v>342</v>
      </c>
      <c r="T29" s="195">
        <f t="shared" si="11"/>
        <v>76530</v>
      </c>
      <c r="U29" s="4"/>
      <c r="V29" s="159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5"/>
      <c r="BF29" s="5"/>
      <c r="BG29" s="5"/>
      <c r="BH29" s="5"/>
      <c r="BI29" s="5"/>
      <c r="BJ29" s="5"/>
      <c r="BK29" s="5"/>
      <c r="BL29" s="5"/>
      <c r="BM29" s="5"/>
      <c r="BN29" s="5"/>
      <c r="BO29" s="5"/>
      <c r="BP29" s="5"/>
      <c r="BQ29" s="5"/>
      <c r="BR29" s="5"/>
      <c r="BS29" s="5"/>
      <c r="BT29" s="5"/>
      <c r="BU29" s="5"/>
      <c r="BV29" s="5"/>
    </row>
    <row r="30" spans="1:74">
      <c r="A30" s="115">
        <v>14</v>
      </c>
      <c r="B30" s="120" t="s">
        <v>63</v>
      </c>
      <c r="C30" s="122" t="s">
        <v>94</v>
      </c>
      <c r="D30" s="175" t="s">
        <v>196</v>
      </c>
      <c r="E30" s="122" t="s">
        <v>63</v>
      </c>
      <c r="F30" s="204">
        <v>95000</v>
      </c>
      <c r="G30" s="208">
        <v>0</v>
      </c>
      <c r="H30" s="193">
        <v>0</v>
      </c>
      <c r="I30" s="207" t="s">
        <v>63</v>
      </c>
      <c r="J30" s="193">
        <v>0</v>
      </c>
      <c r="K30" s="194">
        <v>95000</v>
      </c>
      <c r="L30" s="195">
        <f t="shared" si="6"/>
        <v>29232</v>
      </c>
      <c r="M30" s="194">
        <v>0</v>
      </c>
      <c r="N30" s="194">
        <v>0</v>
      </c>
      <c r="O30" s="195">
        <f t="shared" si="9"/>
        <v>1378</v>
      </c>
      <c r="P30" s="194">
        <v>187</v>
      </c>
      <c r="Q30" s="209">
        <v>0</v>
      </c>
      <c r="R30" s="209">
        <v>0</v>
      </c>
      <c r="S30" s="194">
        <f t="shared" si="10"/>
        <v>30797</v>
      </c>
      <c r="T30" s="195">
        <f t="shared" si="11"/>
        <v>125797</v>
      </c>
      <c r="U30" s="4"/>
      <c r="V30" s="159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5"/>
      <c r="BP30" s="5"/>
      <c r="BQ30" s="5"/>
      <c r="BR30" s="5"/>
      <c r="BS30" s="5"/>
      <c r="BT30" s="5"/>
      <c r="BU30" s="5"/>
      <c r="BV30" s="5"/>
    </row>
    <row r="31" spans="1:74" ht="21.75">
      <c r="A31" s="115">
        <f t="shared" si="5"/>
        <v>15</v>
      </c>
      <c r="B31" s="120" t="s">
        <v>63</v>
      </c>
      <c r="C31" s="189" t="s">
        <v>202</v>
      </c>
      <c r="D31" s="190" t="s">
        <v>201</v>
      </c>
      <c r="E31" s="171" t="s">
        <v>63</v>
      </c>
      <c r="F31" s="204">
        <v>75000</v>
      </c>
      <c r="G31" s="208">
        <v>0</v>
      </c>
      <c r="H31" s="193">
        <v>0</v>
      </c>
      <c r="I31" s="210" t="s">
        <v>63</v>
      </c>
      <c r="J31" s="193">
        <v>0</v>
      </c>
      <c r="K31" s="194">
        <f t="shared" ref="K31:K37" si="13">(+F31+G31+H31+J31)</f>
        <v>75000</v>
      </c>
      <c r="L31" s="195">
        <f t="shared" si="6"/>
        <v>23078</v>
      </c>
      <c r="M31" s="194">
        <v>495</v>
      </c>
      <c r="N31" s="194">
        <v>0</v>
      </c>
      <c r="O31" s="194">
        <f t="shared" si="9"/>
        <v>1088</v>
      </c>
      <c r="P31" s="194">
        <v>187</v>
      </c>
      <c r="Q31" s="209">
        <v>13493</v>
      </c>
      <c r="R31" s="209">
        <v>329</v>
      </c>
      <c r="S31" s="194">
        <f t="shared" si="10"/>
        <v>38670</v>
      </c>
      <c r="T31" s="195">
        <f t="shared" si="11"/>
        <v>113670</v>
      </c>
      <c r="U31" s="4"/>
      <c r="V31" s="159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5"/>
      <c r="BF31" s="5"/>
      <c r="BG31" s="5"/>
      <c r="BH31" s="5"/>
      <c r="BI31" s="5"/>
      <c r="BJ31" s="5"/>
      <c r="BK31" s="5"/>
      <c r="BL31" s="5"/>
      <c r="BM31" s="5"/>
      <c r="BN31" s="5"/>
      <c r="BO31" s="5"/>
      <c r="BP31" s="5"/>
      <c r="BQ31" s="5"/>
      <c r="BR31" s="5"/>
      <c r="BS31" s="5"/>
      <c r="BT31" s="5"/>
      <c r="BU31" s="5"/>
      <c r="BV31" s="5"/>
    </row>
    <row r="32" spans="1:74" ht="21.75">
      <c r="A32" s="115">
        <v>16</v>
      </c>
      <c r="B32" s="120" t="s">
        <v>63</v>
      </c>
      <c r="C32" s="176" t="s">
        <v>209</v>
      </c>
      <c r="D32" s="157" t="s">
        <v>210</v>
      </c>
      <c r="E32" s="122" t="s">
        <v>63</v>
      </c>
      <c r="F32" s="200">
        <v>90000</v>
      </c>
      <c r="G32" s="201">
        <v>0</v>
      </c>
      <c r="H32" s="197">
        <f>+L74</f>
        <v>0</v>
      </c>
      <c r="I32" s="202" t="s">
        <v>63</v>
      </c>
      <c r="J32" s="197">
        <v>0</v>
      </c>
      <c r="K32" s="195">
        <f t="shared" si="13"/>
        <v>90000</v>
      </c>
      <c r="L32" s="195">
        <f t="shared" si="6"/>
        <v>27693</v>
      </c>
      <c r="M32" s="195">
        <v>495</v>
      </c>
      <c r="N32" s="195">
        <v>0</v>
      </c>
      <c r="O32" s="195">
        <f t="shared" si="9"/>
        <v>1305</v>
      </c>
      <c r="P32" s="195">
        <v>187</v>
      </c>
      <c r="Q32" s="199">
        <v>4801</v>
      </c>
      <c r="R32" s="199">
        <v>342</v>
      </c>
      <c r="S32" s="195">
        <f t="shared" si="10"/>
        <v>34823</v>
      </c>
      <c r="T32" s="195">
        <f t="shared" si="11"/>
        <v>124823</v>
      </c>
      <c r="U32" s="4"/>
      <c r="V32" s="159">
        <v>1128.68</v>
      </c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5"/>
      <c r="BP32" s="5"/>
      <c r="BQ32" s="5"/>
      <c r="BR32" s="5"/>
      <c r="BS32" s="5"/>
      <c r="BT32" s="5"/>
      <c r="BU32" s="5"/>
      <c r="BV32" s="5"/>
    </row>
    <row r="33" spans="1:74">
      <c r="A33" s="115">
        <v>17</v>
      </c>
      <c r="B33" s="120" t="s">
        <v>63</v>
      </c>
      <c r="C33" s="122" t="s">
        <v>94</v>
      </c>
      <c r="D33" s="157" t="s">
        <v>183</v>
      </c>
      <c r="E33" s="122" t="s">
        <v>63</v>
      </c>
      <c r="F33" s="200">
        <v>80000</v>
      </c>
      <c r="G33" s="206">
        <v>0</v>
      </c>
      <c r="H33" s="193">
        <f t="shared" ref="H33" si="14">+L75</f>
        <v>0</v>
      </c>
      <c r="I33" s="207" t="s">
        <v>63</v>
      </c>
      <c r="J33" s="193">
        <v>0</v>
      </c>
      <c r="K33" s="195">
        <f t="shared" si="13"/>
        <v>80000</v>
      </c>
      <c r="L33" s="195">
        <f t="shared" si="6"/>
        <v>24616</v>
      </c>
      <c r="M33" s="195">
        <v>495</v>
      </c>
      <c r="N33" s="195">
        <v>0</v>
      </c>
      <c r="O33" s="195">
        <f t="shared" si="9"/>
        <v>1160</v>
      </c>
      <c r="P33" s="195">
        <v>187</v>
      </c>
      <c r="Q33" s="203">
        <v>8551</v>
      </c>
      <c r="R33" s="203">
        <v>342</v>
      </c>
      <c r="S33" s="195">
        <f t="shared" si="10"/>
        <v>35351</v>
      </c>
      <c r="T33" s="195">
        <f t="shared" si="11"/>
        <v>115351</v>
      </c>
      <c r="U33" s="4"/>
      <c r="V33" s="159">
        <v>1037.55</v>
      </c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</row>
    <row r="34" spans="1:74">
      <c r="A34" s="115">
        <f t="shared" si="5"/>
        <v>18</v>
      </c>
      <c r="B34" s="120" t="s">
        <v>63</v>
      </c>
      <c r="C34" s="173" t="s">
        <v>203</v>
      </c>
      <c r="D34" s="157" t="s">
        <v>178</v>
      </c>
      <c r="E34" s="157" t="s">
        <v>63</v>
      </c>
      <c r="F34" s="211">
        <v>85181</v>
      </c>
      <c r="G34" s="206">
        <v>0</v>
      </c>
      <c r="H34" s="193">
        <f>+L74</f>
        <v>0</v>
      </c>
      <c r="I34" s="207" t="s">
        <v>63</v>
      </c>
      <c r="J34" s="193">
        <v>0</v>
      </c>
      <c r="K34" s="195">
        <f t="shared" si="13"/>
        <v>85181</v>
      </c>
      <c r="L34" s="195">
        <f t="shared" si="6"/>
        <v>26210</v>
      </c>
      <c r="M34" s="195">
        <v>495</v>
      </c>
      <c r="N34" s="195">
        <v>0</v>
      </c>
      <c r="O34" s="195">
        <f t="shared" si="9"/>
        <v>1235</v>
      </c>
      <c r="P34" s="195">
        <v>187</v>
      </c>
      <c r="Q34" s="203">
        <v>4801</v>
      </c>
      <c r="R34" s="203">
        <v>342</v>
      </c>
      <c r="S34" s="195">
        <f t="shared" si="10"/>
        <v>33270</v>
      </c>
      <c r="T34" s="195">
        <f t="shared" si="11"/>
        <v>118451</v>
      </c>
      <c r="U34" s="4"/>
      <c r="V34" s="159">
        <v>1232.01</v>
      </c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5"/>
      <c r="BP34" s="5"/>
      <c r="BQ34" s="5"/>
      <c r="BR34" s="5"/>
      <c r="BS34" s="5"/>
      <c r="BT34" s="5"/>
      <c r="BU34" s="5"/>
      <c r="BV34" s="5"/>
    </row>
    <row r="35" spans="1:74">
      <c r="A35" s="185">
        <v>19</v>
      </c>
      <c r="B35" s="120" t="s">
        <v>63</v>
      </c>
      <c r="C35" s="173" t="s">
        <v>203</v>
      </c>
      <c r="D35" s="175" t="s">
        <v>225</v>
      </c>
      <c r="E35" s="157" t="s">
        <v>63</v>
      </c>
      <c r="F35" s="213">
        <v>85000</v>
      </c>
      <c r="G35" s="208">
        <v>0</v>
      </c>
      <c r="H35" s="193">
        <v>0</v>
      </c>
      <c r="I35" s="207" t="s">
        <v>63</v>
      </c>
      <c r="J35" s="193">
        <v>0</v>
      </c>
      <c r="K35" s="194">
        <v>85000</v>
      </c>
      <c r="L35" s="195">
        <f t="shared" si="6"/>
        <v>26155</v>
      </c>
      <c r="M35" s="194">
        <v>495</v>
      </c>
      <c r="N35" s="194">
        <v>0</v>
      </c>
      <c r="O35" s="195">
        <f t="shared" si="9"/>
        <v>1233</v>
      </c>
      <c r="P35" s="194">
        <v>187</v>
      </c>
      <c r="Q35" s="209">
        <v>4801</v>
      </c>
      <c r="R35" s="209">
        <v>342</v>
      </c>
      <c r="S35" s="194">
        <f t="shared" si="10"/>
        <v>33213</v>
      </c>
      <c r="T35" s="195">
        <f t="shared" si="11"/>
        <v>118213</v>
      </c>
      <c r="U35" s="4"/>
      <c r="V35" s="159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5"/>
      <c r="BP35" s="5"/>
      <c r="BQ35" s="5"/>
      <c r="BR35" s="5"/>
      <c r="BS35" s="5"/>
      <c r="BT35" s="5"/>
      <c r="BU35" s="5"/>
      <c r="BV35" s="5"/>
    </row>
    <row r="36" spans="1:74">
      <c r="A36" s="115">
        <v>20</v>
      </c>
      <c r="B36" s="120" t="s">
        <v>63</v>
      </c>
      <c r="C36" s="122" t="s">
        <v>85</v>
      </c>
      <c r="D36" s="157" t="s">
        <v>162</v>
      </c>
      <c r="E36" s="122" t="s">
        <v>63</v>
      </c>
      <c r="F36" s="200">
        <v>65000</v>
      </c>
      <c r="G36" s="206">
        <v>0</v>
      </c>
      <c r="H36" s="193">
        <f t="shared" ref="H36" si="15">+L76</f>
        <v>0</v>
      </c>
      <c r="I36" s="207" t="s">
        <v>63</v>
      </c>
      <c r="J36" s="193">
        <v>0</v>
      </c>
      <c r="K36" s="195">
        <f t="shared" si="13"/>
        <v>65000</v>
      </c>
      <c r="L36" s="195">
        <f t="shared" si="6"/>
        <v>20001</v>
      </c>
      <c r="M36" s="195">
        <v>495</v>
      </c>
      <c r="N36" s="195">
        <v>0</v>
      </c>
      <c r="O36" s="195">
        <f t="shared" si="9"/>
        <v>943</v>
      </c>
      <c r="P36" s="195">
        <v>187</v>
      </c>
      <c r="Q36" s="203">
        <v>0</v>
      </c>
      <c r="R36" s="203">
        <v>0</v>
      </c>
      <c r="S36" s="195">
        <f t="shared" si="10"/>
        <v>21626</v>
      </c>
      <c r="T36" s="195">
        <f t="shared" si="11"/>
        <v>86626</v>
      </c>
      <c r="U36" s="4"/>
      <c r="V36" s="159">
        <v>1329.79</v>
      </c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5"/>
      <c r="BP36" s="5"/>
      <c r="BQ36" s="5"/>
      <c r="BR36" s="5"/>
      <c r="BS36" s="5"/>
      <c r="BT36" s="5"/>
      <c r="BU36" s="5"/>
      <c r="BV36" s="5"/>
    </row>
    <row r="37" spans="1:74">
      <c r="A37" s="115">
        <v>21</v>
      </c>
      <c r="B37" s="120" t="s">
        <v>63</v>
      </c>
      <c r="C37" s="122" t="s">
        <v>93</v>
      </c>
      <c r="D37" s="157" t="s">
        <v>156</v>
      </c>
      <c r="E37" s="122" t="s">
        <v>63</v>
      </c>
      <c r="F37" s="200">
        <v>165788</v>
      </c>
      <c r="G37" s="206">
        <v>0</v>
      </c>
      <c r="H37" s="193">
        <f t="shared" ref="H37" si="16">+L78</f>
        <v>0</v>
      </c>
      <c r="I37" s="207" t="s">
        <v>63</v>
      </c>
      <c r="J37" s="193">
        <v>0</v>
      </c>
      <c r="K37" s="195">
        <f t="shared" si="13"/>
        <v>165788</v>
      </c>
      <c r="L37" s="195">
        <f t="shared" si="6"/>
        <v>51013</v>
      </c>
      <c r="M37" s="195">
        <v>495</v>
      </c>
      <c r="N37" s="195">
        <v>0</v>
      </c>
      <c r="O37" s="195">
        <f t="shared" si="9"/>
        <v>2404</v>
      </c>
      <c r="P37" s="195">
        <v>187</v>
      </c>
      <c r="Q37" s="203">
        <v>8551</v>
      </c>
      <c r="R37" s="203">
        <v>342</v>
      </c>
      <c r="S37" s="195">
        <f>+L37+M37+N37+O37+P37+Q37+R37</f>
        <v>62992</v>
      </c>
      <c r="T37" s="195">
        <f t="shared" si="11"/>
        <v>228780</v>
      </c>
      <c r="U37" s="4"/>
      <c r="V37" s="159">
        <v>1674.26</v>
      </c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5"/>
      <c r="BP37" s="5"/>
      <c r="BQ37" s="5"/>
      <c r="BR37" s="5"/>
      <c r="BS37" s="5"/>
      <c r="BT37" s="5"/>
      <c r="BU37" s="5"/>
      <c r="BV37" s="5"/>
    </row>
    <row r="38" spans="1:74">
      <c r="A38" s="185">
        <v>22</v>
      </c>
      <c r="B38" s="191"/>
      <c r="C38" s="122" t="s">
        <v>93</v>
      </c>
      <c r="D38" s="175" t="s">
        <v>167</v>
      </c>
      <c r="E38" s="122" t="s">
        <v>63</v>
      </c>
      <c r="F38" s="212">
        <v>165788</v>
      </c>
      <c r="G38" s="208">
        <v>0</v>
      </c>
      <c r="H38" s="193">
        <v>0</v>
      </c>
      <c r="I38" s="207" t="s">
        <v>63</v>
      </c>
      <c r="J38" s="193">
        <v>0</v>
      </c>
      <c r="K38" s="194">
        <v>133700</v>
      </c>
      <c r="L38" s="195">
        <f t="shared" si="6"/>
        <v>41139</v>
      </c>
      <c r="M38" s="194">
        <v>495</v>
      </c>
      <c r="N38" s="194">
        <v>0</v>
      </c>
      <c r="O38" s="195">
        <f t="shared" si="9"/>
        <v>1939</v>
      </c>
      <c r="P38" s="194">
        <v>187</v>
      </c>
      <c r="Q38" s="203">
        <v>8551</v>
      </c>
      <c r="R38" s="203">
        <v>342</v>
      </c>
      <c r="S38" s="194">
        <f>+L38+M38+N38+O38+P38+Q38+R38</f>
        <v>52653</v>
      </c>
      <c r="T38" s="195">
        <f t="shared" si="11"/>
        <v>186353</v>
      </c>
      <c r="U38" s="4"/>
      <c r="V38" s="159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5"/>
      <c r="BP38" s="5"/>
      <c r="BQ38" s="5"/>
      <c r="BR38" s="5"/>
      <c r="BS38" s="5"/>
      <c r="BT38" s="5"/>
      <c r="BU38" s="5"/>
      <c r="BV38" s="5"/>
    </row>
    <row r="39" spans="1:74">
      <c r="A39" s="115">
        <v>23</v>
      </c>
      <c r="B39" s="120" t="s">
        <v>63</v>
      </c>
      <c r="C39" s="175" t="s">
        <v>85</v>
      </c>
      <c r="D39" s="175" t="s">
        <v>181</v>
      </c>
      <c r="E39" s="175" t="s">
        <v>63</v>
      </c>
      <c r="F39" s="213">
        <v>45262</v>
      </c>
      <c r="G39" s="206">
        <v>0</v>
      </c>
      <c r="H39" s="193">
        <f>+L81</f>
        <v>0</v>
      </c>
      <c r="I39" s="207" t="s">
        <v>63</v>
      </c>
      <c r="J39" s="193">
        <v>0</v>
      </c>
      <c r="K39" s="195">
        <f t="shared" ref="K39:K42" si="17">(+F39+G39+H39+J39)</f>
        <v>45262</v>
      </c>
      <c r="L39" s="195">
        <f t="shared" ref="L39:L40" si="18">ROUND((K39*0.3077),0)</f>
        <v>13927</v>
      </c>
      <c r="M39" s="195">
        <v>495</v>
      </c>
      <c r="N39" s="195">
        <v>0</v>
      </c>
      <c r="O39" s="195">
        <f t="shared" ref="O39:O40" si="19">ROUND((K39*0.0145),0)</f>
        <v>656</v>
      </c>
      <c r="P39" s="195">
        <v>187</v>
      </c>
      <c r="Q39" s="203">
        <v>8310</v>
      </c>
      <c r="R39" s="203">
        <v>486</v>
      </c>
      <c r="S39" s="195">
        <f>+L39+M39+N39+O39+P39+Q39+R39</f>
        <v>24061</v>
      </c>
      <c r="T39" s="195"/>
      <c r="U39" s="4"/>
      <c r="V39" s="159">
        <v>1667.23</v>
      </c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/>
      <c r="AZ39" s="4"/>
      <c r="BA39" s="4"/>
      <c r="BB39" s="4"/>
      <c r="BC39" s="4"/>
      <c r="BD39" s="4"/>
      <c r="BE39" s="5"/>
      <c r="BF39" s="5"/>
      <c r="BG39" s="5"/>
      <c r="BH39" s="5"/>
      <c r="BI39" s="5"/>
      <c r="BJ39" s="5"/>
      <c r="BK39" s="5"/>
      <c r="BL39" s="5"/>
      <c r="BM39" s="5"/>
      <c r="BN39" s="5"/>
      <c r="BO39" s="5"/>
      <c r="BP39" s="5"/>
      <c r="BQ39" s="5"/>
      <c r="BR39" s="5"/>
      <c r="BS39" s="5"/>
      <c r="BT39" s="5"/>
      <c r="BU39" s="5"/>
      <c r="BV39" s="5"/>
    </row>
    <row r="40" spans="1:74">
      <c r="A40" s="115">
        <v>24</v>
      </c>
      <c r="B40" s="120" t="s">
        <v>63</v>
      </c>
      <c r="C40" s="149" t="s">
        <v>198</v>
      </c>
      <c r="D40" s="152" t="s">
        <v>170</v>
      </c>
      <c r="E40" s="152" t="s">
        <v>63</v>
      </c>
      <c r="F40" s="214">
        <v>24000</v>
      </c>
      <c r="G40" s="206">
        <v>0</v>
      </c>
      <c r="H40" s="193">
        <f>+L82</f>
        <v>0</v>
      </c>
      <c r="I40" s="207" t="s">
        <v>63</v>
      </c>
      <c r="J40" s="193">
        <v>0</v>
      </c>
      <c r="K40" s="195">
        <f t="shared" si="17"/>
        <v>24000</v>
      </c>
      <c r="L40" s="195">
        <f t="shared" si="18"/>
        <v>7385</v>
      </c>
      <c r="M40" s="195">
        <v>495</v>
      </c>
      <c r="N40" s="195">
        <v>0</v>
      </c>
      <c r="O40" s="195">
        <f t="shared" si="19"/>
        <v>348</v>
      </c>
      <c r="P40" s="195">
        <v>187</v>
      </c>
      <c r="Q40" s="203">
        <v>0</v>
      </c>
      <c r="R40" s="203">
        <v>0</v>
      </c>
      <c r="S40" s="195">
        <f t="shared" ref="S40" si="20">+L40+M40+N40+O40+P40+Q40+R40</f>
        <v>8415</v>
      </c>
      <c r="T40" s="195">
        <f t="shared" si="11"/>
        <v>32415</v>
      </c>
      <c r="U40" s="4"/>
      <c r="V40" s="159">
        <v>1173.33</v>
      </c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  <c r="AR40" s="4"/>
      <c r="AS40" s="4"/>
      <c r="AT40" s="4"/>
      <c r="AU40" s="4"/>
      <c r="AV40" s="4"/>
      <c r="AW40" s="4"/>
      <c r="AX40" s="4"/>
      <c r="AY40" s="4"/>
      <c r="AZ40" s="4"/>
      <c r="BA40" s="4"/>
      <c r="BB40" s="4"/>
      <c r="BC40" s="4"/>
      <c r="BD40" s="4"/>
      <c r="BE40" s="5"/>
      <c r="BF40" s="5"/>
      <c r="BG40" s="5"/>
      <c r="BH40" s="5"/>
      <c r="BI40" s="5"/>
      <c r="BJ40" s="5"/>
      <c r="BK40" s="5"/>
      <c r="BL40" s="5"/>
      <c r="BM40" s="5"/>
      <c r="BN40" s="5"/>
      <c r="BO40" s="5"/>
      <c r="BP40" s="5"/>
      <c r="BQ40" s="5"/>
      <c r="BR40" s="5"/>
      <c r="BS40" s="5"/>
      <c r="BT40" s="5"/>
      <c r="BU40" s="5"/>
      <c r="BV40" s="5"/>
    </row>
    <row r="41" spans="1:74">
      <c r="A41" s="185">
        <v>25</v>
      </c>
      <c r="B41" s="120" t="s">
        <v>63</v>
      </c>
      <c r="C41" s="122" t="s">
        <v>85</v>
      </c>
      <c r="D41" s="157" t="s">
        <v>223</v>
      </c>
      <c r="E41" s="152" t="s">
        <v>63</v>
      </c>
      <c r="F41" s="200">
        <v>45262</v>
      </c>
      <c r="G41" s="206">
        <v>0</v>
      </c>
      <c r="H41" s="193">
        <v>0</v>
      </c>
      <c r="I41" s="207" t="s">
        <v>63</v>
      </c>
      <c r="J41" s="193">
        <v>0</v>
      </c>
      <c r="K41" s="195">
        <f t="shared" si="17"/>
        <v>45262</v>
      </c>
      <c r="L41" s="195">
        <f t="shared" ref="L41:L42" si="21">ROUND((K41*0.3077),0)</f>
        <v>13927</v>
      </c>
      <c r="M41" s="195">
        <v>495</v>
      </c>
      <c r="N41" s="195">
        <v>0</v>
      </c>
      <c r="O41" s="195">
        <f t="shared" ref="O41:O42" si="22">ROUND((K41*0.0145),0)</f>
        <v>656</v>
      </c>
      <c r="P41" s="195">
        <v>187</v>
      </c>
      <c r="Q41" s="203">
        <v>4801</v>
      </c>
      <c r="R41" s="203">
        <v>342</v>
      </c>
      <c r="S41" s="195">
        <f t="shared" ref="S41:S42" si="23">+L41+M41+N41+O41+P41+Q41+R41</f>
        <v>20408</v>
      </c>
      <c r="T41" s="195">
        <f t="shared" ref="T41:T42" si="24">+K41+S41</f>
        <v>65670</v>
      </c>
      <c r="U41" s="4"/>
      <c r="V41" s="159">
        <v>1272.6300000000001</v>
      </c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4"/>
      <c r="AQ41" s="4"/>
      <c r="AR41" s="4"/>
      <c r="AS41" s="4"/>
      <c r="AT41" s="4"/>
      <c r="AU41" s="4"/>
      <c r="AV41" s="4"/>
      <c r="AW41" s="4"/>
      <c r="AX41" s="4"/>
      <c r="AY41" s="4"/>
      <c r="AZ41" s="4"/>
      <c r="BA41" s="4"/>
      <c r="BB41" s="4"/>
      <c r="BC41" s="4"/>
      <c r="BD41" s="4"/>
      <c r="BE41" s="5"/>
      <c r="BF41" s="5"/>
      <c r="BG41" s="5"/>
      <c r="BH41" s="5"/>
      <c r="BI41" s="5"/>
      <c r="BJ41" s="5"/>
      <c r="BK41" s="5"/>
      <c r="BL41" s="5"/>
      <c r="BM41" s="5"/>
      <c r="BN41" s="5"/>
      <c r="BO41" s="5"/>
      <c r="BP41" s="5"/>
      <c r="BQ41" s="5"/>
      <c r="BR41" s="5"/>
      <c r="BS41" s="5"/>
      <c r="BT41" s="5"/>
      <c r="BU41" s="5"/>
      <c r="BV41" s="5"/>
    </row>
    <row r="42" spans="1:74">
      <c r="A42" s="115">
        <v>26</v>
      </c>
      <c r="B42" s="120" t="s">
        <v>63</v>
      </c>
      <c r="C42" s="122" t="s">
        <v>94</v>
      </c>
      <c r="D42" s="157" t="s">
        <v>95</v>
      </c>
      <c r="E42" s="122" t="s">
        <v>63</v>
      </c>
      <c r="F42" s="200">
        <v>65000</v>
      </c>
      <c r="G42" s="206">
        <v>0</v>
      </c>
      <c r="H42" s="193">
        <f t="shared" ref="H42" si="25">+L84</f>
        <v>0</v>
      </c>
      <c r="I42" s="207" t="s">
        <v>63</v>
      </c>
      <c r="J42" s="193">
        <v>0</v>
      </c>
      <c r="K42" s="195">
        <f t="shared" si="17"/>
        <v>65000</v>
      </c>
      <c r="L42" s="195">
        <f t="shared" si="21"/>
        <v>20001</v>
      </c>
      <c r="M42" s="195">
        <v>495</v>
      </c>
      <c r="N42" s="195">
        <v>0</v>
      </c>
      <c r="O42" s="195">
        <f t="shared" si="22"/>
        <v>943</v>
      </c>
      <c r="P42" s="195">
        <v>187</v>
      </c>
      <c r="Q42" s="203">
        <v>21918</v>
      </c>
      <c r="R42" s="203">
        <v>530</v>
      </c>
      <c r="S42" s="195">
        <f t="shared" si="23"/>
        <v>44074</v>
      </c>
      <c r="T42" s="195">
        <f t="shared" si="24"/>
        <v>109074</v>
      </c>
      <c r="U42" s="4"/>
      <c r="V42" s="159">
        <v>780.48</v>
      </c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4"/>
      <c r="AN42" s="4"/>
      <c r="AO42" s="4"/>
      <c r="AP42" s="4"/>
      <c r="AQ42" s="4"/>
      <c r="AR42" s="4"/>
      <c r="AS42" s="4"/>
      <c r="AT42" s="4"/>
      <c r="AU42" s="4"/>
      <c r="AV42" s="4"/>
      <c r="AW42" s="4"/>
      <c r="AX42" s="4"/>
      <c r="AY42" s="4"/>
      <c r="AZ42" s="4"/>
      <c r="BA42" s="4"/>
      <c r="BB42" s="4"/>
      <c r="BC42" s="4"/>
      <c r="BD42" s="4"/>
      <c r="BE42" s="5"/>
      <c r="BF42" s="5"/>
      <c r="BG42" s="5"/>
      <c r="BH42" s="5"/>
      <c r="BI42" s="5"/>
      <c r="BJ42" s="5"/>
      <c r="BK42" s="5"/>
      <c r="BL42" s="5"/>
      <c r="BM42" s="5"/>
      <c r="BN42" s="5"/>
      <c r="BO42" s="5"/>
      <c r="BP42" s="5"/>
      <c r="BQ42" s="5"/>
      <c r="BR42" s="5"/>
      <c r="BS42" s="5"/>
      <c r="BT42" s="5"/>
      <c r="BU42" s="5"/>
      <c r="BV42" s="5"/>
    </row>
    <row r="43" spans="1:74">
      <c r="A43" s="115"/>
      <c r="B43" s="120" t="s">
        <v>63</v>
      </c>
      <c r="C43" s="122"/>
      <c r="D43" s="157"/>
      <c r="E43" s="122"/>
      <c r="F43" s="200"/>
      <c r="G43" s="206"/>
      <c r="H43" s="193"/>
      <c r="I43" s="207"/>
      <c r="J43" s="193"/>
      <c r="K43" s="195"/>
      <c r="L43" s="195"/>
      <c r="M43" s="195"/>
      <c r="N43" s="195"/>
      <c r="O43" s="195"/>
      <c r="P43" s="195"/>
      <c r="Q43" s="203"/>
      <c r="R43" s="203"/>
      <c r="S43" s="195"/>
      <c r="T43" s="195"/>
      <c r="U43" s="4"/>
      <c r="V43" s="159">
        <v>696.73</v>
      </c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4"/>
      <c r="AK43" s="4"/>
      <c r="AL43" s="4"/>
      <c r="AM43" s="4"/>
      <c r="AN43" s="4"/>
      <c r="AO43" s="4"/>
      <c r="AP43" s="4"/>
      <c r="AQ43" s="4"/>
      <c r="AR43" s="4"/>
      <c r="AS43" s="4"/>
      <c r="AT43" s="4"/>
      <c r="AU43" s="4"/>
      <c r="AV43" s="4"/>
      <c r="AW43" s="4"/>
      <c r="AX43" s="4"/>
      <c r="AY43" s="4"/>
      <c r="AZ43" s="4"/>
      <c r="BA43" s="4"/>
      <c r="BB43" s="4"/>
      <c r="BC43" s="4"/>
      <c r="BD43" s="4"/>
      <c r="BE43" s="5"/>
      <c r="BF43" s="5"/>
      <c r="BG43" s="5"/>
      <c r="BH43" s="5"/>
      <c r="BI43" s="5"/>
      <c r="BJ43" s="5"/>
      <c r="BK43" s="5"/>
      <c r="BL43" s="5"/>
      <c r="BM43" s="5"/>
      <c r="BN43" s="5"/>
      <c r="BO43" s="5"/>
      <c r="BP43" s="5"/>
      <c r="BQ43" s="5"/>
      <c r="BR43" s="5"/>
      <c r="BS43" s="5"/>
      <c r="BT43" s="5"/>
      <c r="BU43" s="5"/>
      <c r="BV43" s="5"/>
    </row>
    <row r="44" spans="1:74">
      <c r="A44" s="115"/>
      <c r="B44" s="120" t="s">
        <v>63</v>
      </c>
      <c r="C44" s="122"/>
      <c r="D44" s="157"/>
      <c r="E44" s="122"/>
      <c r="F44" s="200"/>
      <c r="G44" s="206"/>
      <c r="H44" s="193"/>
      <c r="I44" s="207"/>
      <c r="J44" s="193"/>
      <c r="K44" s="195"/>
      <c r="L44" s="195"/>
      <c r="M44" s="195"/>
      <c r="N44" s="195"/>
      <c r="O44" s="195"/>
      <c r="P44" s="195"/>
      <c r="Q44" s="203"/>
      <c r="R44" s="203"/>
      <c r="S44" s="195"/>
      <c r="T44" s="195"/>
      <c r="U44" s="4"/>
      <c r="V44" s="159">
        <v>639.55999999999995</v>
      </c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4"/>
      <c r="AQ44" s="4"/>
      <c r="AR44" s="4"/>
      <c r="AS44" s="4"/>
      <c r="AT44" s="4"/>
      <c r="AU44" s="4"/>
      <c r="AV44" s="4"/>
      <c r="AW44" s="4"/>
      <c r="AX44" s="4"/>
      <c r="AY44" s="4"/>
      <c r="AZ44" s="4"/>
      <c r="BA44" s="4"/>
      <c r="BB44" s="4"/>
      <c r="BC44" s="4"/>
      <c r="BD44" s="4"/>
      <c r="BE44" s="5"/>
      <c r="BF44" s="5"/>
      <c r="BG44" s="5"/>
      <c r="BH44" s="5"/>
      <c r="BI44" s="5"/>
      <c r="BJ44" s="5"/>
      <c r="BK44" s="5"/>
      <c r="BL44" s="5"/>
      <c r="BM44" s="5"/>
      <c r="BN44" s="5"/>
      <c r="BO44" s="5"/>
      <c r="BP44" s="5"/>
      <c r="BQ44" s="5"/>
      <c r="BR44" s="5"/>
      <c r="BS44" s="5"/>
      <c r="BT44" s="5"/>
      <c r="BU44" s="5"/>
      <c r="BV44" s="5"/>
    </row>
    <row r="45" spans="1:74">
      <c r="A45" s="115"/>
      <c r="B45" s="120" t="s">
        <v>63</v>
      </c>
      <c r="C45" s="122"/>
      <c r="D45" s="157"/>
      <c r="E45" s="122"/>
      <c r="F45" s="200"/>
      <c r="G45" s="206"/>
      <c r="H45" s="193"/>
      <c r="I45" s="207"/>
      <c r="J45" s="193"/>
      <c r="K45" s="195"/>
      <c r="L45" s="195"/>
      <c r="M45" s="195"/>
      <c r="N45" s="195"/>
      <c r="O45" s="195"/>
      <c r="P45" s="195"/>
      <c r="Q45" s="203"/>
      <c r="R45" s="203"/>
      <c r="S45" s="195"/>
      <c r="T45" s="195"/>
      <c r="U45" s="4"/>
      <c r="V45" s="161">
        <v>723.32</v>
      </c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/>
      <c r="AK45" s="4"/>
      <c r="AL45" s="4"/>
      <c r="AM45" s="4"/>
      <c r="AN45" s="4"/>
      <c r="AO45" s="4"/>
      <c r="AP45" s="4"/>
      <c r="AQ45" s="4"/>
      <c r="AR45" s="4"/>
      <c r="AS45" s="4"/>
      <c r="AT45" s="4"/>
      <c r="AU45" s="4"/>
      <c r="AV45" s="4"/>
      <c r="AW45" s="4"/>
      <c r="AX45" s="4"/>
      <c r="AY45" s="4"/>
      <c r="AZ45" s="4"/>
      <c r="BA45" s="4"/>
      <c r="BB45" s="4"/>
      <c r="BC45" s="4"/>
      <c r="BD45" s="4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5"/>
      <c r="BP45" s="5"/>
      <c r="BQ45" s="5"/>
      <c r="BR45" s="5"/>
      <c r="BS45" s="5"/>
      <c r="BT45" s="5"/>
      <c r="BU45" s="5"/>
      <c r="BV45" s="5"/>
    </row>
    <row r="46" spans="1:74">
      <c r="A46" s="130"/>
      <c r="B46" s="130"/>
      <c r="C46" s="130"/>
      <c r="D46" s="131" t="s">
        <v>98</v>
      </c>
      <c r="E46" s="132" t="s">
        <v>63</v>
      </c>
      <c r="F46" s="133">
        <f>SUM(F17:F45)</f>
        <v>2139503</v>
      </c>
      <c r="G46" s="133">
        <f>SUM(G17:G45)</f>
        <v>0</v>
      </c>
      <c r="H46" s="133">
        <f>SUM(H17:H45)</f>
        <v>0</v>
      </c>
      <c r="I46" s="134" t="s">
        <v>63</v>
      </c>
      <c r="J46" s="133">
        <f t="shared" ref="J46:T46" si="26">SUM(J17:J45)</f>
        <v>0</v>
      </c>
      <c r="K46" s="133">
        <f t="shared" si="26"/>
        <v>2107415</v>
      </c>
      <c r="L46" s="133">
        <f t="shared" si="26"/>
        <v>648454</v>
      </c>
      <c r="M46" s="133">
        <f t="shared" si="26"/>
        <v>10395</v>
      </c>
      <c r="N46" s="133">
        <f t="shared" si="26"/>
        <v>0</v>
      </c>
      <c r="O46" s="118">
        <f t="shared" si="26"/>
        <v>30562</v>
      </c>
      <c r="P46" s="118">
        <f t="shared" si="26"/>
        <v>4862</v>
      </c>
      <c r="Q46" s="118">
        <f t="shared" si="26"/>
        <v>226598</v>
      </c>
      <c r="R46" s="118">
        <f t="shared" si="26"/>
        <v>16050</v>
      </c>
      <c r="S46" s="118">
        <f t="shared" si="26"/>
        <v>897860</v>
      </c>
      <c r="T46" s="118">
        <f t="shared" si="26"/>
        <v>2935952</v>
      </c>
      <c r="U46" s="4"/>
      <c r="V46" s="159">
        <f>SUM(V17:V45)</f>
        <v>23656.659999999996</v>
      </c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4"/>
      <c r="AM46" s="4"/>
      <c r="AN46" s="4"/>
      <c r="AO46" s="4"/>
      <c r="AP46" s="4"/>
      <c r="AQ46" s="4"/>
      <c r="AR46" s="4"/>
      <c r="AS46" s="4"/>
      <c r="AT46" s="4"/>
      <c r="AU46" s="4"/>
      <c r="AV46" s="4"/>
      <c r="AW46" s="4"/>
      <c r="AX46" s="4"/>
      <c r="AY46" s="4"/>
      <c r="AZ46" s="4"/>
      <c r="BA46" s="4"/>
      <c r="BB46" s="4"/>
      <c r="BC46" s="4"/>
      <c r="BD46" s="4"/>
      <c r="BE46" s="5"/>
      <c r="BF46" s="5"/>
      <c r="BG46" s="5"/>
      <c r="BH46" s="5"/>
      <c r="BI46" s="5"/>
      <c r="BJ46" s="5"/>
      <c r="BK46" s="5"/>
      <c r="BL46" s="5"/>
      <c r="BM46" s="5"/>
      <c r="BN46" s="5"/>
      <c r="BO46" s="5"/>
      <c r="BP46" s="5"/>
      <c r="BQ46" s="5"/>
      <c r="BR46" s="5"/>
      <c r="BS46" s="5"/>
      <c r="BT46" s="5"/>
      <c r="BU46" s="5"/>
      <c r="BV46" s="5"/>
    </row>
    <row r="47" spans="1:74" ht="12.75">
      <c r="A47" s="3" t="s">
        <v>71</v>
      </c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  <c r="AK47" s="4"/>
      <c r="AL47" s="4"/>
      <c r="AM47" s="4"/>
      <c r="AN47" s="4"/>
      <c r="AO47" s="4"/>
      <c r="AP47" s="4"/>
      <c r="AQ47" s="4"/>
      <c r="AR47" s="4"/>
      <c r="AS47" s="4"/>
      <c r="AT47" s="4"/>
      <c r="AU47" s="4"/>
      <c r="AV47" s="4"/>
      <c r="AW47" s="4"/>
      <c r="AX47" s="4"/>
      <c r="AY47" s="4"/>
      <c r="AZ47" s="4"/>
      <c r="BA47" s="4"/>
      <c r="BB47" s="4"/>
      <c r="BC47" s="4"/>
      <c r="BD47" s="4"/>
      <c r="BE47" s="5"/>
      <c r="BF47" s="5"/>
      <c r="BG47" s="5"/>
      <c r="BH47" s="5"/>
      <c r="BI47" s="5"/>
      <c r="BJ47" s="5"/>
      <c r="BK47" s="5"/>
      <c r="BL47" s="5"/>
      <c r="BM47" s="5"/>
      <c r="BN47" s="5"/>
      <c r="BO47" s="5"/>
      <c r="BP47" s="5"/>
      <c r="BQ47" s="5"/>
      <c r="BR47" s="5"/>
      <c r="BS47" s="5"/>
      <c r="BT47" s="5"/>
      <c r="BU47" s="5"/>
      <c r="BV47" s="5"/>
    </row>
    <row r="48" spans="1:74" ht="12.75">
      <c r="A48" s="3" t="s">
        <v>99</v>
      </c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  <c r="AC48" s="4"/>
      <c r="AD48" s="4"/>
      <c r="AE48" s="4"/>
      <c r="AF48" s="4"/>
      <c r="AG48" s="4"/>
      <c r="AH48" s="4"/>
      <c r="AI48" s="4"/>
      <c r="AJ48" s="4"/>
      <c r="AK48" s="4"/>
      <c r="AL48" s="4"/>
      <c r="AM48" s="4"/>
      <c r="AN48" s="4"/>
      <c r="AO48" s="4"/>
      <c r="AP48" s="4"/>
      <c r="AQ48" s="4"/>
      <c r="AR48" s="4"/>
      <c r="AS48" s="4"/>
      <c r="AT48" s="4"/>
      <c r="AU48" s="4"/>
      <c r="AV48" s="4"/>
      <c r="AW48" s="4"/>
      <c r="AX48" s="4"/>
      <c r="AY48" s="4"/>
      <c r="AZ48" s="4"/>
      <c r="BA48" s="4"/>
      <c r="BB48" s="4"/>
      <c r="BC48" s="4"/>
      <c r="BD48" s="4"/>
      <c r="BE48" s="5"/>
      <c r="BF48" s="5"/>
      <c r="BG48" s="5"/>
      <c r="BH48" s="5"/>
      <c r="BI48" s="5"/>
      <c r="BJ48" s="5"/>
      <c r="BK48" s="5"/>
      <c r="BL48" s="5"/>
      <c r="BM48" s="5"/>
      <c r="BN48" s="5"/>
      <c r="BO48" s="5"/>
      <c r="BP48" s="5"/>
      <c r="BQ48" s="5"/>
      <c r="BR48" s="5"/>
      <c r="BS48" s="5"/>
      <c r="BT48" s="5"/>
      <c r="BU48" s="5"/>
      <c r="BV48" s="5"/>
    </row>
    <row r="49" spans="1:74" ht="12" customHeight="1">
      <c r="A49" s="3" t="s">
        <v>190</v>
      </c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4"/>
      <c r="AJ49" s="4"/>
      <c r="AK49" s="4"/>
      <c r="AL49" s="4"/>
      <c r="AM49" s="4"/>
      <c r="AN49" s="4"/>
      <c r="AO49" s="4"/>
      <c r="AP49" s="4"/>
      <c r="AQ49" s="4"/>
      <c r="AR49" s="4"/>
      <c r="AS49" s="4"/>
      <c r="AT49" s="4"/>
      <c r="AU49" s="4"/>
      <c r="AV49" s="4"/>
      <c r="AW49" s="4"/>
      <c r="AX49" s="4"/>
      <c r="AY49" s="4"/>
      <c r="AZ49" s="4"/>
      <c r="BA49" s="4"/>
      <c r="BB49" s="4"/>
      <c r="BC49" s="4"/>
      <c r="BD49" s="4"/>
      <c r="BE49" s="5"/>
      <c r="BF49" s="5"/>
      <c r="BG49" s="5"/>
      <c r="BH49" s="5"/>
      <c r="BI49" s="5"/>
      <c r="BJ49" s="5"/>
      <c r="BK49" s="5"/>
      <c r="BL49" s="5"/>
      <c r="BM49" s="5"/>
      <c r="BN49" s="5"/>
      <c r="BO49" s="5"/>
      <c r="BP49" s="5"/>
      <c r="BQ49" s="5"/>
      <c r="BR49" s="5"/>
      <c r="BS49" s="5"/>
      <c r="BT49" s="5"/>
      <c r="BU49" s="5"/>
      <c r="BV49" s="5"/>
    </row>
    <row r="50" spans="1:74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  <c r="AB50" s="4"/>
      <c r="AC50" s="4"/>
      <c r="AD50" s="4"/>
      <c r="AE50" s="4"/>
      <c r="AF50" s="4"/>
      <c r="AG50" s="4"/>
      <c r="AH50" s="4"/>
      <c r="AI50" s="4"/>
      <c r="AJ50" s="4"/>
      <c r="AK50" s="4"/>
      <c r="AL50" s="4"/>
      <c r="AM50" s="4"/>
      <c r="AN50" s="4"/>
      <c r="AO50" s="4"/>
      <c r="AP50" s="4"/>
      <c r="AQ50" s="4"/>
      <c r="AR50" s="4"/>
      <c r="AS50" s="4"/>
      <c r="AT50" s="4"/>
      <c r="AU50" s="4"/>
      <c r="AV50" s="4"/>
      <c r="AW50" s="4"/>
      <c r="AX50" s="4"/>
      <c r="AY50" s="4"/>
      <c r="AZ50" s="4"/>
      <c r="BA50" s="4"/>
      <c r="BB50" s="4"/>
      <c r="BC50" s="4"/>
      <c r="BD50" s="4"/>
      <c r="BE50" s="5"/>
      <c r="BF50" s="5"/>
      <c r="BG50" s="5"/>
      <c r="BH50" s="5"/>
      <c r="BI50" s="5"/>
      <c r="BJ50" s="5"/>
      <c r="BK50" s="5"/>
      <c r="BL50" s="5"/>
      <c r="BM50" s="5"/>
      <c r="BN50" s="5"/>
      <c r="BO50" s="5"/>
      <c r="BP50" s="5"/>
      <c r="BQ50" s="5"/>
      <c r="BR50" s="5"/>
      <c r="BS50" s="5"/>
      <c r="BT50" s="5"/>
      <c r="BU50" s="5"/>
      <c r="BV50" s="5"/>
    </row>
    <row r="51" spans="1:74" ht="12" thickBot="1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  <c r="AD51" s="4"/>
      <c r="AE51" s="4"/>
      <c r="AF51" s="4"/>
      <c r="AG51" s="4"/>
      <c r="AH51" s="4"/>
      <c r="AI51" s="4"/>
      <c r="AJ51" s="4"/>
      <c r="AK51" s="4"/>
      <c r="AL51" s="4"/>
      <c r="AM51" s="4"/>
      <c r="AN51" s="4"/>
      <c r="AO51" s="4"/>
      <c r="AP51" s="4"/>
      <c r="AQ51" s="4"/>
      <c r="AR51" s="4"/>
      <c r="AS51" s="4"/>
      <c r="AT51" s="4"/>
      <c r="AU51" s="4"/>
      <c r="AV51" s="4"/>
      <c r="AW51" s="4"/>
      <c r="AX51" s="4"/>
      <c r="AY51" s="4"/>
      <c r="AZ51" s="4"/>
      <c r="BA51" s="4"/>
      <c r="BB51" s="4"/>
      <c r="BC51" s="4"/>
      <c r="BD51" s="4"/>
      <c r="BE51" s="5"/>
      <c r="BF51" s="5"/>
      <c r="BG51" s="5"/>
      <c r="BH51" s="5"/>
      <c r="BI51" s="5"/>
      <c r="BJ51" s="5"/>
      <c r="BK51" s="5"/>
      <c r="BL51" s="5"/>
      <c r="BM51" s="5"/>
      <c r="BN51" s="5"/>
      <c r="BO51" s="5"/>
      <c r="BP51" s="5"/>
      <c r="BQ51" s="5"/>
      <c r="BR51" s="5"/>
      <c r="BS51" s="5"/>
      <c r="BT51" s="5"/>
      <c r="BU51" s="5"/>
      <c r="BV51" s="5"/>
    </row>
    <row r="52" spans="1:74" ht="12.75" thickTop="1" thickBot="1">
      <c r="A52" s="1"/>
      <c r="B52" s="78" t="s">
        <v>9</v>
      </c>
      <c r="C52" s="79"/>
      <c r="D52" s="79"/>
      <c r="E52" s="79"/>
      <c r="F52" s="79"/>
      <c r="G52" s="79"/>
      <c r="H52" s="79"/>
      <c r="I52" s="79"/>
      <c r="J52" s="135"/>
      <c r="K52" s="136"/>
      <c r="L52" s="137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  <c r="AB52" s="4"/>
      <c r="AC52" s="4"/>
      <c r="AD52" s="4"/>
      <c r="AE52" s="4"/>
      <c r="AF52" s="4"/>
      <c r="AG52" s="4"/>
      <c r="AH52" s="4"/>
      <c r="AI52" s="4"/>
      <c r="AJ52" s="4"/>
      <c r="AK52" s="4"/>
      <c r="AL52" s="4"/>
      <c r="AM52" s="4"/>
      <c r="AN52" s="4"/>
      <c r="AO52" s="4"/>
      <c r="AP52" s="4"/>
      <c r="AQ52" s="4"/>
      <c r="AR52" s="4"/>
      <c r="AS52" s="4"/>
      <c r="AT52" s="4"/>
      <c r="AU52" s="4"/>
      <c r="AV52" s="4"/>
      <c r="AW52" s="5"/>
      <c r="AX52" s="5"/>
      <c r="AY52" s="5"/>
      <c r="AZ52" s="5"/>
      <c r="BA52" s="5"/>
      <c r="BB52" s="5"/>
      <c r="BC52" s="5"/>
      <c r="BD52" s="5"/>
      <c r="BE52" s="5"/>
      <c r="BF52" s="5"/>
      <c r="BG52" s="5"/>
      <c r="BH52" s="5"/>
      <c r="BI52" s="5"/>
      <c r="BJ52" s="5"/>
      <c r="BK52" s="5"/>
      <c r="BL52" s="5"/>
      <c r="BM52" s="5"/>
      <c r="BN52" s="5"/>
    </row>
    <row r="53" spans="1:74" ht="12" thickTop="1">
      <c r="A53" s="1"/>
      <c r="B53" s="138" t="s">
        <v>100</v>
      </c>
      <c r="C53" s="139"/>
      <c r="D53" s="139"/>
      <c r="E53" s="139"/>
      <c r="F53" s="139"/>
      <c r="G53" s="139"/>
      <c r="H53" s="139"/>
      <c r="I53" s="139"/>
      <c r="J53" s="139"/>
      <c r="K53" s="139"/>
      <c r="L53" s="140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  <c r="AB53" s="4"/>
      <c r="AC53" s="4"/>
      <c r="AD53" s="4"/>
      <c r="AE53" s="4"/>
      <c r="AF53" s="4"/>
      <c r="AG53" s="4"/>
      <c r="AH53" s="4"/>
      <c r="AI53" s="4"/>
      <c r="AJ53" s="4"/>
      <c r="AK53" s="4"/>
      <c r="AL53" s="4"/>
      <c r="AM53" s="4"/>
      <c r="AN53" s="4"/>
      <c r="AO53" s="4"/>
      <c r="AP53" s="4"/>
      <c r="AQ53" s="4"/>
      <c r="AR53" s="4"/>
      <c r="AS53" s="4"/>
      <c r="AT53" s="4"/>
      <c r="AU53" s="4"/>
      <c r="AV53" s="4"/>
      <c r="AW53" s="5"/>
      <c r="AX53" s="5"/>
      <c r="AY53" s="5"/>
      <c r="AZ53" s="5"/>
      <c r="BA53" s="5"/>
      <c r="BB53" s="5"/>
      <c r="BC53" s="5"/>
      <c r="BD53" s="5"/>
      <c r="BE53" s="5"/>
      <c r="BF53" s="5"/>
      <c r="BG53" s="5"/>
      <c r="BH53" s="5"/>
      <c r="BI53" s="5"/>
      <c r="BJ53" s="5"/>
      <c r="BK53" s="5"/>
      <c r="BL53" s="5"/>
      <c r="BM53" s="5"/>
      <c r="BN53" s="5"/>
    </row>
    <row r="54" spans="1:74">
      <c r="A54" s="1"/>
      <c r="B54" s="83" t="s">
        <v>10</v>
      </c>
      <c r="C54" s="85" t="s">
        <v>11</v>
      </c>
      <c r="D54" s="85" t="s">
        <v>12</v>
      </c>
      <c r="E54" s="85" t="s">
        <v>13</v>
      </c>
      <c r="F54" s="85" t="s">
        <v>14</v>
      </c>
      <c r="G54" s="85" t="s">
        <v>15</v>
      </c>
      <c r="H54" s="85" t="s">
        <v>16</v>
      </c>
      <c r="I54" s="85" t="s">
        <v>17</v>
      </c>
      <c r="J54" s="85" t="s">
        <v>18</v>
      </c>
      <c r="K54" s="85" t="s">
        <v>19</v>
      </c>
      <c r="L54" s="141" t="s">
        <v>20</v>
      </c>
      <c r="M54" s="21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  <c r="AD54" s="4"/>
      <c r="AE54" s="4"/>
      <c r="AF54" s="4"/>
      <c r="AG54" s="4"/>
      <c r="AH54" s="4"/>
      <c r="AI54" s="4"/>
      <c r="AJ54" s="4"/>
      <c r="AK54" s="4"/>
      <c r="AL54" s="4"/>
      <c r="AM54" s="4"/>
      <c r="AN54" s="4"/>
      <c r="AO54" s="4"/>
      <c r="AP54" s="4"/>
      <c r="AQ54" s="4"/>
      <c r="AR54" s="4"/>
      <c r="AS54" s="4"/>
      <c r="AT54" s="4"/>
      <c r="AU54" s="4"/>
      <c r="AV54" s="4"/>
      <c r="AW54" s="5"/>
      <c r="AX54" s="5"/>
      <c r="AY54" s="5"/>
      <c r="AZ54" s="5"/>
      <c r="BA54" s="5"/>
      <c r="BB54" s="5"/>
      <c r="BC54" s="5"/>
      <c r="BD54" s="5"/>
      <c r="BE54" s="5"/>
      <c r="BF54" s="5"/>
      <c r="BG54" s="5"/>
      <c r="BH54" s="5"/>
      <c r="BI54" s="5"/>
      <c r="BJ54" s="5"/>
      <c r="BK54" s="5"/>
      <c r="BL54" s="5"/>
      <c r="BM54" s="5"/>
      <c r="BN54" s="5"/>
    </row>
    <row r="55" spans="1:74">
      <c r="A55" s="1"/>
      <c r="B55" s="83"/>
      <c r="C55" s="84"/>
      <c r="D55" s="85"/>
      <c r="E55" s="84"/>
      <c r="F55" s="131" t="s">
        <v>58</v>
      </c>
      <c r="G55" s="142" t="s">
        <v>78</v>
      </c>
      <c r="H55" s="143" t="s">
        <v>101</v>
      </c>
      <c r="I55" s="143" t="s">
        <v>102</v>
      </c>
      <c r="J55" s="143" t="s">
        <v>103</v>
      </c>
      <c r="K55" s="143" t="s">
        <v>104</v>
      </c>
      <c r="L55" s="144"/>
      <c r="M55" s="21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  <c r="AD55" s="4"/>
      <c r="AE55" s="4"/>
      <c r="AF55" s="4"/>
      <c r="AG55" s="4"/>
      <c r="AH55" s="4"/>
      <c r="AI55" s="4"/>
      <c r="AJ55" s="4"/>
      <c r="AK55" s="4"/>
      <c r="AL55" s="4"/>
      <c r="AM55" s="4"/>
      <c r="AN55" s="4"/>
      <c r="AO55" s="4"/>
      <c r="AP55" s="4"/>
      <c r="AQ55" s="4"/>
      <c r="AR55" s="4"/>
      <c r="AS55" s="4"/>
      <c r="AT55" s="4"/>
      <c r="AU55" s="4"/>
      <c r="AV55" s="4"/>
      <c r="AW55" s="5"/>
      <c r="AX55" s="5"/>
      <c r="AY55" s="5"/>
      <c r="AZ55" s="5"/>
      <c r="BA55" s="5"/>
      <c r="BB55" s="5"/>
      <c r="BC55" s="5"/>
      <c r="BD55" s="5"/>
      <c r="BE55" s="5"/>
      <c r="BF55" s="5"/>
      <c r="BG55" s="5"/>
      <c r="BH55" s="5"/>
      <c r="BI55" s="5"/>
      <c r="BJ55" s="5"/>
      <c r="BK55" s="5"/>
      <c r="BL55" s="5"/>
      <c r="BM55" s="5"/>
      <c r="BN55" s="5"/>
    </row>
    <row r="56" spans="1:74" ht="21.75">
      <c r="A56" s="89"/>
      <c r="B56" s="90" t="s">
        <v>0</v>
      </c>
      <c r="C56" s="91"/>
      <c r="D56" s="92" t="s">
        <v>0</v>
      </c>
      <c r="E56" s="92" t="s">
        <v>105</v>
      </c>
      <c r="F56" s="145" t="s">
        <v>106</v>
      </c>
      <c r="G56" s="93"/>
      <c r="H56" s="93" t="s">
        <v>0</v>
      </c>
      <c r="I56" s="146" t="s">
        <v>107</v>
      </c>
      <c r="J56" s="93" t="s">
        <v>108</v>
      </c>
      <c r="K56" s="93" t="s">
        <v>109</v>
      </c>
      <c r="L56" s="101" t="s">
        <v>0</v>
      </c>
      <c r="M56" s="31"/>
      <c r="N56" s="31"/>
      <c r="O56" s="31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  <c r="AB56" s="4"/>
      <c r="AC56" s="4"/>
      <c r="AD56" s="4"/>
      <c r="AE56" s="4"/>
      <c r="AF56" s="4"/>
      <c r="AG56" s="4"/>
      <c r="AH56" s="4"/>
      <c r="AI56" s="4"/>
      <c r="AJ56" s="4"/>
      <c r="AK56" s="4"/>
      <c r="AL56" s="4"/>
      <c r="AM56" s="4"/>
      <c r="AN56" s="4"/>
      <c r="AO56" s="4"/>
      <c r="AP56" s="4"/>
      <c r="AQ56" s="4"/>
      <c r="AR56" s="4"/>
      <c r="AS56" s="4"/>
      <c r="AT56" s="4"/>
      <c r="AU56" s="4"/>
      <c r="AV56" s="4"/>
      <c r="AW56" s="5"/>
      <c r="AX56" s="5"/>
      <c r="AY56" s="5"/>
      <c r="AZ56" s="5"/>
      <c r="BA56" s="5"/>
      <c r="BB56" s="5"/>
      <c r="BC56" s="5"/>
      <c r="BD56" s="5"/>
      <c r="BE56" s="5"/>
      <c r="BF56" s="5"/>
      <c r="BG56" s="5"/>
      <c r="BH56" s="5"/>
      <c r="BI56" s="5"/>
      <c r="BJ56" s="5"/>
      <c r="BK56" s="5"/>
      <c r="BL56" s="5"/>
      <c r="BM56" s="5"/>
      <c r="BN56" s="5"/>
    </row>
    <row r="57" spans="1:74">
      <c r="A57" s="98"/>
      <c r="B57" s="99" t="s">
        <v>31</v>
      </c>
      <c r="C57" s="93" t="s">
        <v>31</v>
      </c>
      <c r="D57" s="93" t="s">
        <v>32</v>
      </c>
      <c r="E57" s="93" t="s">
        <v>110</v>
      </c>
      <c r="F57" s="93" t="s">
        <v>110</v>
      </c>
      <c r="G57" s="93" t="s">
        <v>111</v>
      </c>
      <c r="H57" s="93" t="s">
        <v>111</v>
      </c>
      <c r="I57" s="93" t="s">
        <v>110</v>
      </c>
      <c r="J57" s="93" t="s">
        <v>110</v>
      </c>
      <c r="K57" s="93" t="s">
        <v>110</v>
      </c>
      <c r="L57" s="147" t="s">
        <v>112</v>
      </c>
      <c r="M57" s="31"/>
      <c r="N57" s="31"/>
      <c r="O57" s="31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  <c r="AB57" s="4"/>
      <c r="AC57" s="4"/>
      <c r="AD57" s="4"/>
      <c r="AE57" s="4"/>
      <c r="AF57" s="4"/>
      <c r="AG57" s="4"/>
      <c r="AH57" s="4"/>
      <c r="AI57" s="4"/>
      <c r="AJ57" s="4"/>
      <c r="AK57" s="4"/>
      <c r="AL57" s="4"/>
      <c r="AM57" s="4"/>
      <c r="AN57" s="4"/>
      <c r="AO57" s="4"/>
      <c r="AP57" s="4"/>
      <c r="AQ57" s="4"/>
      <c r="AR57" s="4"/>
      <c r="AS57" s="4"/>
      <c r="AT57" s="4"/>
      <c r="AU57" s="4"/>
      <c r="AV57" s="4"/>
      <c r="AW57" s="5"/>
      <c r="AX57" s="5"/>
      <c r="AY57" s="5"/>
      <c r="AZ57" s="5"/>
      <c r="BA57" s="5"/>
      <c r="BB57" s="5"/>
      <c r="BC57" s="5"/>
      <c r="BD57" s="5"/>
      <c r="BE57" s="5"/>
      <c r="BF57" s="5"/>
      <c r="BG57" s="5"/>
      <c r="BH57" s="5"/>
      <c r="BI57" s="5"/>
      <c r="BJ57" s="5"/>
      <c r="BK57" s="5"/>
      <c r="BL57" s="5"/>
      <c r="BM57" s="5"/>
      <c r="BN57" s="5"/>
    </row>
    <row r="58" spans="1:74" ht="12" thickBot="1">
      <c r="A58" s="104" t="s">
        <v>44</v>
      </c>
      <c r="B58" s="105" t="s">
        <v>45</v>
      </c>
      <c r="C58" s="106" t="s">
        <v>46</v>
      </c>
      <c r="D58" s="106" t="s">
        <v>47</v>
      </c>
      <c r="E58" s="106"/>
      <c r="F58" s="148" t="s">
        <v>113</v>
      </c>
      <c r="G58" s="148" t="s">
        <v>113</v>
      </c>
      <c r="H58" s="148" t="s">
        <v>114</v>
      </c>
      <c r="I58" s="148" t="s">
        <v>115</v>
      </c>
      <c r="J58" s="148" t="s">
        <v>115</v>
      </c>
      <c r="K58" s="148" t="s">
        <v>116</v>
      </c>
      <c r="L58" s="111" t="s">
        <v>54</v>
      </c>
      <c r="M58" s="31"/>
      <c r="N58" s="31"/>
      <c r="O58" s="31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  <c r="AC58" s="4"/>
      <c r="AD58" s="4"/>
      <c r="AE58" s="4"/>
      <c r="AF58" s="4"/>
      <c r="AG58" s="4"/>
      <c r="AH58" s="4"/>
      <c r="AI58" s="4"/>
      <c r="AJ58" s="4"/>
      <c r="AK58" s="4"/>
      <c r="AL58" s="4"/>
      <c r="AM58" s="4"/>
      <c r="AN58" s="4"/>
      <c r="AO58" s="4"/>
      <c r="AP58" s="4"/>
      <c r="AQ58" s="4"/>
      <c r="AR58" s="4"/>
      <c r="AS58" s="4"/>
      <c r="AT58" s="4"/>
      <c r="AU58" s="4"/>
      <c r="AV58" s="4"/>
      <c r="AW58" s="5"/>
      <c r="AX58" s="5"/>
      <c r="AY58" s="5"/>
      <c r="AZ58" s="5"/>
      <c r="BA58" s="5"/>
      <c r="BB58" s="5"/>
      <c r="BC58" s="5"/>
      <c r="BD58" s="5"/>
      <c r="BE58" s="5"/>
      <c r="BF58" s="5"/>
      <c r="BG58" s="5"/>
      <c r="BH58" s="5"/>
      <c r="BI58" s="5"/>
      <c r="BJ58" s="5"/>
      <c r="BK58" s="5"/>
      <c r="BL58" s="5"/>
      <c r="BM58" s="5"/>
      <c r="BN58" s="5"/>
    </row>
    <row r="59" spans="1:74" ht="12" thickTop="1">
      <c r="A59" s="115">
        <v>1</v>
      </c>
      <c r="B59" s="149" t="str">
        <f t="shared" ref="B59:D67" si="27">+B17</f>
        <v>----</v>
      </c>
      <c r="C59" s="149" t="str">
        <f t="shared" si="27"/>
        <v>Governor</v>
      </c>
      <c r="D59" s="149" t="str">
        <f t="shared" si="27"/>
        <v>Lourdes A. Leon Guerrero</v>
      </c>
      <c r="E59" s="150">
        <v>0</v>
      </c>
      <c r="F59" s="150">
        <v>0</v>
      </c>
      <c r="G59" s="150">
        <v>0</v>
      </c>
      <c r="H59" s="150">
        <v>0</v>
      </c>
      <c r="I59" s="150">
        <v>0</v>
      </c>
      <c r="J59" s="150">
        <v>0</v>
      </c>
      <c r="K59" s="150">
        <v>0</v>
      </c>
      <c r="L59" s="118">
        <f t="shared" ref="L59:L87" si="28">+E59+F59+G59+H59+I59+J59+K59</f>
        <v>0</v>
      </c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  <c r="AA59" s="4"/>
      <c r="AB59" s="4"/>
      <c r="AC59" s="4"/>
      <c r="AD59" s="4"/>
      <c r="AE59" s="4"/>
      <c r="AF59" s="4"/>
      <c r="AG59" s="4"/>
      <c r="AH59" s="4"/>
      <c r="AI59" s="4"/>
      <c r="AJ59" s="4"/>
      <c r="AK59" s="4"/>
      <c r="AL59" s="4"/>
      <c r="AM59" s="4"/>
      <c r="AN59" s="4"/>
      <c r="AO59" s="4"/>
      <c r="AP59" s="4"/>
      <c r="AQ59" s="4"/>
      <c r="AR59" s="4"/>
      <c r="AS59" s="4"/>
      <c r="AT59" s="4"/>
      <c r="AU59" s="4"/>
      <c r="AV59" s="4"/>
      <c r="AW59" s="5"/>
      <c r="AX59" s="5"/>
      <c r="AY59" s="5"/>
      <c r="AZ59" s="5"/>
      <c r="BA59" s="5"/>
      <c r="BB59" s="5"/>
      <c r="BC59" s="5"/>
      <c r="BD59" s="5"/>
      <c r="BE59" s="5"/>
      <c r="BF59" s="5"/>
      <c r="BG59" s="5"/>
      <c r="BH59" s="5"/>
      <c r="BI59" s="5"/>
      <c r="BJ59" s="5"/>
      <c r="BK59" s="5"/>
      <c r="BL59" s="5"/>
      <c r="BM59" s="5"/>
      <c r="BN59" s="5"/>
    </row>
    <row r="60" spans="1:74" ht="21.75">
      <c r="A60" s="115">
        <f t="shared" ref="A60:A85" si="29">A59+1</f>
        <v>2</v>
      </c>
      <c r="B60" s="149" t="str">
        <f t="shared" si="27"/>
        <v>----</v>
      </c>
      <c r="C60" s="151" t="str">
        <f t="shared" si="27"/>
        <v>Special Assistant
(Chamber Administrator)</v>
      </c>
      <c r="D60" s="188" t="str">
        <f t="shared" si="27"/>
        <v>Eliza G. Dames</v>
      </c>
      <c r="E60" s="125">
        <v>0</v>
      </c>
      <c r="F60" s="125">
        <v>0</v>
      </c>
      <c r="G60" s="125">
        <v>0</v>
      </c>
      <c r="H60" s="125">
        <v>0</v>
      </c>
      <c r="I60" s="125">
        <v>0</v>
      </c>
      <c r="J60" s="128">
        <v>0</v>
      </c>
      <c r="K60" s="128">
        <v>0</v>
      </c>
      <c r="L60" s="119">
        <f t="shared" si="28"/>
        <v>0</v>
      </c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  <c r="AA60" s="4"/>
      <c r="AB60" s="4"/>
      <c r="AC60" s="4"/>
      <c r="AD60" s="4"/>
      <c r="AE60" s="4"/>
      <c r="AF60" s="4"/>
      <c r="AG60" s="4"/>
      <c r="AH60" s="4"/>
      <c r="AI60" s="4"/>
      <c r="AJ60" s="4"/>
      <c r="AK60" s="4"/>
      <c r="AL60" s="4"/>
      <c r="AM60" s="4"/>
      <c r="AN60" s="4"/>
      <c r="AO60" s="4"/>
      <c r="AP60" s="4"/>
      <c r="AQ60" s="4"/>
      <c r="AR60" s="4"/>
      <c r="AS60" s="4"/>
      <c r="AT60" s="4"/>
      <c r="AU60" s="4"/>
      <c r="AV60" s="4"/>
      <c r="AW60" s="5"/>
      <c r="AX60" s="5"/>
      <c r="AY60" s="5"/>
      <c r="AZ60" s="5"/>
      <c r="BA60" s="5"/>
      <c r="BB60" s="5"/>
      <c r="BC60" s="5"/>
      <c r="BD60" s="5"/>
      <c r="BE60" s="5"/>
      <c r="BF60" s="5"/>
      <c r="BG60" s="5"/>
      <c r="BH60" s="5"/>
      <c r="BI60" s="5"/>
      <c r="BJ60" s="5"/>
      <c r="BK60" s="5"/>
      <c r="BL60" s="5"/>
      <c r="BM60" s="5"/>
      <c r="BN60" s="5"/>
    </row>
    <row r="61" spans="1:74" ht="21.75">
      <c r="A61" s="115">
        <f t="shared" si="29"/>
        <v>3</v>
      </c>
      <c r="B61" s="149" t="str">
        <f t="shared" si="27"/>
        <v>----</v>
      </c>
      <c r="C61" s="151" t="str">
        <f t="shared" si="27"/>
        <v>Special Assistant
(Executive Asst. to the Governor)</v>
      </c>
      <c r="D61" s="188" t="str">
        <f t="shared" si="27"/>
        <v>Shamra L.A. Chargualaf</v>
      </c>
      <c r="E61" s="125">
        <v>0</v>
      </c>
      <c r="F61" s="125">
        <v>0</v>
      </c>
      <c r="G61" s="125">
        <v>0</v>
      </c>
      <c r="H61" s="125">
        <v>0</v>
      </c>
      <c r="I61" s="125">
        <v>0</v>
      </c>
      <c r="J61" s="128">
        <v>0</v>
      </c>
      <c r="K61" s="128">
        <v>0</v>
      </c>
      <c r="L61" s="119">
        <f t="shared" si="28"/>
        <v>0</v>
      </c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  <c r="AA61" s="4"/>
      <c r="AB61" s="4"/>
      <c r="AC61" s="4"/>
      <c r="AD61" s="4"/>
      <c r="AE61" s="4"/>
      <c r="AF61" s="4"/>
      <c r="AG61" s="4"/>
      <c r="AH61" s="4"/>
      <c r="AI61" s="4"/>
      <c r="AJ61" s="4"/>
      <c r="AK61" s="4"/>
      <c r="AL61" s="4"/>
      <c r="AM61" s="4"/>
      <c r="AN61" s="4"/>
      <c r="AO61" s="4"/>
      <c r="AP61" s="4"/>
      <c r="AQ61" s="4"/>
      <c r="AR61" s="4"/>
      <c r="AS61" s="4"/>
      <c r="AT61" s="4"/>
      <c r="AU61" s="4"/>
      <c r="AV61" s="4"/>
      <c r="AW61" s="5"/>
      <c r="AX61" s="5"/>
      <c r="AY61" s="5"/>
      <c r="AZ61" s="5"/>
      <c r="BA61" s="5"/>
      <c r="BB61" s="5"/>
      <c r="BC61" s="5"/>
      <c r="BD61" s="5"/>
      <c r="BE61" s="5"/>
      <c r="BF61" s="5"/>
      <c r="BG61" s="5"/>
      <c r="BH61" s="5"/>
      <c r="BI61" s="5"/>
      <c r="BJ61" s="5"/>
      <c r="BK61" s="5"/>
      <c r="BL61" s="5"/>
      <c r="BM61" s="5"/>
      <c r="BN61" s="5"/>
    </row>
    <row r="62" spans="1:74">
      <c r="A62" s="115">
        <f t="shared" si="29"/>
        <v>4</v>
      </c>
      <c r="B62" s="149" t="str">
        <f t="shared" si="27"/>
        <v>----</v>
      </c>
      <c r="C62" s="149" t="str">
        <f t="shared" si="27"/>
        <v>Staff Assistant</v>
      </c>
      <c r="D62" s="149" t="str">
        <f t="shared" si="27"/>
        <v>Dorothy C. Blas</v>
      </c>
      <c r="E62" s="125">
        <v>0</v>
      </c>
      <c r="F62" s="125">
        <v>0</v>
      </c>
      <c r="G62" s="125">
        <v>0</v>
      </c>
      <c r="H62" s="125">
        <v>0</v>
      </c>
      <c r="I62" s="125">
        <v>0</v>
      </c>
      <c r="J62" s="128">
        <v>0</v>
      </c>
      <c r="K62" s="128">
        <v>0</v>
      </c>
      <c r="L62" s="119">
        <f t="shared" si="28"/>
        <v>0</v>
      </c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  <c r="AA62" s="4"/>
      <c r="AB62" s="4"/>
      <c r="AC62" s="4"/>
      <c r="AD62" s="4"/>
      <c r="AE62" s="4"/>
      <c r="AF62" s="4"/>
      <c r="AG62" s="4"/>
      <c r="AH62" s="4"/>
      <c r="AI62" s="4"/>
      <c r="AJ62" s="4"/>
      <c r="AK62" s="4"/>
      <c r="AL62" s="4"/>
      <c r="AM62" s="4"/>
      <c r="AN62" s="4"/>
      <c r="AO62" s="4"/>
      <c r="AP62" s="4"/>
      <c r="AQ62" s="4"/>
      <c r="AR62" s="4"/>
      <c r="AS62" s="4"/>
      <c r="AT62" s="4"/>
      <c r="AU62" s="4"/>
      <c r="AV62" s="4"/>
      <c r="AW62" s="5"/>
      <c r="AX62" s="5"/>
      <c r="AY62" s="5"/>
      <c r="AZ62" s="5"/>
      <c r="BA62" s="5"/>
      <c r="BB62" s="5"/>
      <c r="BC62" s="5"/>
      <c r="BD62" s="5"/>
      <c r="BE62" s="5"/>
      <c r="BF62" s="5"/>
      <c r="BG62" s="5"/>
      <c r="BH62" s="5"/>
      <c r="BI62" s="5"/>
      <c r="BJ62" s="5"/>
      <c r="BK62" s="5"/>
      <c r="BL62" s="5"/>
      <c r="BM62" s="5"/>
      <c r="BN62" s="5"/>
    </row>
    <row r="63" spans="1:74">
      <c r="A63" s="115">
        <f t="shared" si="29"/>
        <v>5</v>
      </c>
      <c r="B63" s="149" t="str">
        <f t="shared" si="27"/>
        <v>----</v>
      </c>
      <c r="C63" s="149" t="str">
        <f t="shared" si="27"/>
        <v>Chief of Staff</v>
      </c>
      <c r="D63" s="149" t="str">
        <f t="shared" si="27"/>
        <v>Jon Junior M. Calvo</v>
      </c>
      <c r="E63" s="125">
        <v>0</v>
      </c>
      <c r="F63" s="125">
        <v>0</v>
      </c>
      <c r="G63" s="125">
        <v>0</v>
      </c>
      <c r="H63" s="125">
        <v>0</v>
      </c>
      <c r="I63" s="125">
        <v>0</v>
      </c>
      <c r="J63" s="128">
        <v>0</v>
      </c>
      <c r="K63" s="128">
        <v>0</v>
      </c>
      <c r="L63" s="119">
        <f t="shared" si="28"/>
        <v>0</v>
      </c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  <c r="AB63" s="4"/>
      <c r="AC63" s="4"/>
      <c r="AD63" s="4"/>
      <c r="AE63" s="4"/>
      <c r="AF63" s="4"/>
      <c r="AG63" s="4"/>
      <c r="AH63" s="4"/>
      <c r="AI63" s="4"/>
      <c r="AJ63" s="4"/>
      <c r="AK63" s="4"/>
      <c r="AL63" s="4"/>
      <c r="AM63" s="4"/>
      <c r="AN63" s="4"/>
      <c r="AO63" s="4"/>
      <c r="AP63" s="4"/>
      <c r="AQ63" s="4"/>
      <c r="AR63" s="4"/>
      <c r="AS63" s="4"/>
      <c r="AT63" s="4"/>
      <c r="AU63" s="4"/>
      <c r="AV63" s="4"/>
      <c r="AW63" s="5"/>
      <c r="AX63" s="5"/>
      <c r="AY63" s="5"/>
      <c r="AZ63" s="5"/>
      <c r="BA63" s="5"/>
      <c r="BB63" s="5"/>
      <c r="BC63" s="5"/>
      <c r="BD63" s="5"/>
      <c r="BE63" s="5"/>
      <c r="BF63" s="5"/>
      <c r="BG63" s="5"/>
      <c r="BH63" s="5"/>
      <c r="BI63" s="5"/>
      <c r="BJ63" s="5"/>
      <c r="BK63" s="5"/>
      <c r="BL63" s="5"/>
      <c r="BM63" s="5"/>
      <c r="BN63" s="5"/>
    </row>
    <row r="64" spans="1:74">
      <c r="A64" s="115">
        <f t="shared" si="29"/>
        <v>6</v>
      </c>
      <c r="B64" s="149" t="str">
        <f t="shared" si="27"/>
        <v>----</v>
      </c>
      <c r="C64" s="149" t="str">
        <f t="shared" si="27"/>
        <v>Deputy Chief of Staff</v>
      </c>
      <c r="D64" s="149" t="str">
        <f t="shared" si="27"/>
        <v>Clynton E. Ridgell</v>
      </c>
      <c r="E64" s="125">
        <v>0</v>
      </c>
      <c r="F64" s="125">
        <v>0</v>
      </c>
      <c r="G64" s="125">
        <v>0</v>
      </c>
      <c r="H64" s="125">
        <v>0</v>
      </c>
      <c r="I64" s="125">
        <v>0</v>
      </c>
      <c r="J64" s="128">
        <v>0</v>
      </c>
      <c r="K64" s="128">
        <v>0</v>
      </c>
      <c r="L64" s="119">
        <f t="shared" si="28"/>
        <v>0</v>
      </c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  <c r="AA64" s="4"/>
      <c r="AB64" s="4"/>
      <c r="AC64" s="4"/>
      <c r="AD64" s="4"/>
      <c r="AE64" s="4"/>
      <c r="AF64" s="4"/>
      <c r="AG64" s="4"/>
      <c r="AH64" s="4"/>
      <c r="AI64" s="4"/>
      <c r="AJ64" s="4"/>
      <c r="AK64" s="4"/>
      <c r="AL64" s="4"/>
      <c r="AM64" s="4"/>
      <c r="AN64" s="4"/>
      <c r="AO64" s="4"/>
      <c r="AP64" s="4"/>
      <c r="AQ64" s="4"/>
      <c r="AR64" s="4"/>
      <c r="AS64" s="4"/>
      <c r="AT64" s="4"/>
      <c r="AU64" s="4"/>
      <c r="AV64" s="4"/>
      <c r="AW64" s="5"/>
      <c r="AX64" s="5"/>
      <c r="AY64" s="5"/>
      <c r="AZ64" s="5"/>
      <c r="BA64" s="5"/>
      <c r="BB64" s="5"/>
      <c r="BC64" s="5"/>
      <c r="BD64" s="5"/>
      <c r="BE64" s="5"/>
      <c r="BF64" s="5"/>
      <c r="BG64" s="5"/>
      <c r="BH64" s="5"/>
      <c r="BI64" s="5"/>
      <c r="BJ64" s="5"/>
      <c r="BK64" s="5"/>
      <c r="BL64" s="5"/>
      <c r="BM64" s="5"/>
      <c r="BN64" s="5"/>
    </row>
    <row r="65" spans="1:66">
      <c r="A65" s="115">
        <f t="shared" si="29"/>
        <v>7</v>
      </c>
      <c r="B65" s="149" t="str">
        <f t="shared" si="27"/>
        <v>----</v>
      </c>
      <c r="C65" s="149" t="str">
        <f t="shared" si="27"/>
        <v>Staff Assistant</v>
      </c>
      <c r="D65" s="149" t="str">
        <f t="shared" si="27"/>
        <v>Kathleen C. Cepeda</v>
      </c>
      <c r="E65" s="125">
        <v>0</v>
      </c>
      <c r="F65" s="125">
        <v>0</v>
      </c>
      <c r="G65" s="125">
        <v>0</v>
      </c>
      <c r="H65" s="125">
        <v>0</v>
      </c>
      <c r="I65" s="125">
        <v>0</v>
      </c>
      <c r="J65" s="128">
        <v>0</v>
      </c>
      <c r="K65" s="128">
        <v>0</v>
      </c>
      <c r="L65" s="119">
        <f t="shared" si="28"/>
        <v>0</v>
      </c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  <c r="AA65" s="4"/>
      <c r="AB65" s="4"/>
      <c r="AC65" s="4"/>
      <c r="AD65" s="4"/>
      <c r="AE65" s="4"/>
      <c r="AF65" s="4"/>
      <c r="AG65" s="4"/>
      <c r="AH65" s="4"/>
      <c r="AI65" s="4"/>
      <c r="AJ65" s="4"/>
      <c r="AK65" s="4"/>
      <c r="AL65" s="4"/>
      <c r="AM65" s="4"/>
      <c r="AN65" s="4"/>
      <c r="AO65" s="4"/>
      <c r="AP65" s="4"/>
      <c r="AQ65" s="4"/>
      <c r="AR65" s="4"/>
      <c r="AS65" s="4"/>
      <c r="AT65" s="4"/>
      <c r="AU65" s="4"/>
      <c r="AV65" s="4"/>
      <c r="AW65" s="5"/>
      <c r="AX65" s="5"/>
      <c r="AY65" s="5"/>
      <c r="AZ65" s="5"/>
      <c r="BA65" s="5"/>
      <c r="BB65" s="5"/>
      <c r="BC65" s="5"/>
      <c r="BD65" s="5"/>
      <c r="BE65" s="5"/>
      <c r="BF65" s="5"/>
      <c r="BG65" s="5"/>
      <c r="BH65" s="5"/>
      <c r="BI65" s="5"/>
      <c r="BJ65" s="5"/>
      <c r="BK65" s="5"/>
      <c r="BL65" s="5"/>
      <c r="BM65" s="5"/>
      <c r="BN65" s="5"/>
    </row>
    <row r="66" spans="1:66">
      <c r="A66" s="115">
        <f t="shared" si="29"/>
        <v>8</v>
      </c>
      <c r="B66" s="149" t="str">
        <f t="shared" si="27"/>
        <v>----</v>
      </c>
      <c r="C66" s="149" t="str">
        <f t="shared" si="27"/>
        <v>Staff Assistant</v>
      </c>
      <c r="D66" s="149" t="str">
        <f t="shared" si="27"/>
        <v>Joseph P. Mafnas</v>
      </c>
      <c r="E66" s="125">
        <v>0</v>
      </c>
      <c r="F66" s="125">
        <v>0</v>
      </c>
      <c r="G66" s="125">
        <v>0</v>
      </c>
      <c r="H66" s="125">
        <v>0</v>
      </c>
      <c r="I66" s="125">
        <v>0</v>
      </c>
      <c r="J66" s="128">
        <v>0</v>
      </c>
      <c r="K66" s="128">
        <v>0</v>
      </c>
      <c r="L66" s="119">
        <f t="shared" si="28"/>
        <v>0</v>
      </c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  <c r="AA66" s="4"/>
      <c r="AB66" s="4"/>
      <c r="AC66" s="4"/>
      <c r="AD66" s="4"/>
      <c r="AE66" s="4"/>
      <c r="AF66" s="4"/>
      <c r="AG66" s="4"/>
      <c r="AH66" s="4"/>
      <c r="AI66" s="4"/>
      <c r="AJ66" s="4"/>
      <c r="AK66" s="4"/>
      <c r="AL66" s="4"/>
      <c r="AM66" s="4"/>
      <c r="AN66" s="4"/>
      <c r="AO66" s="4"/>
      <c r="AP66" s="4"/>
      <c r="AQ66" s="4"/>
      <c r="AR66" s="4"/>
      <c r="AS66" s="4"/>
      <c r="AT66" s="4"/>
      <c r="AU66" s="4"/>
      <c r="AV66" s="4"/>
      <c r="AW66" s="5"/>
      <c r="AX66" s="5"/>
      <c r="AY66" s="5"/>
      <c r="AZ66" s="5"/>
      <c r="BA66" s="5"/>
      <c r="BB66" s="5"/>
      <c r="BC66" s="5"/>
      <c r="BD66" s="5"/>
      <c r="BE66" s="5"/>
      <c r="BF66" s="5"/>
      <c r="BG66" s="5"/>
      <c r="BH66" s="5"/>
      <c r="BI66" s="5"/>
      <c r="BJ66" s="5"/>
      <c r="BK66" s="5"/>
      <c r="BL66" s="5"/>
      <c r="BM66" s="5"/>
      <c r="BN66" s="5"/>
    </row>
    <row r="67" spans="1:66">
      <c r="A67" s="115">
        <f t="shared" si="29"/>
        <v>9</v>
      </c>
      <c r="B67" s="149" t="str">
        <f t="shared" si="27"/>
        <v>----</v>
      </c>
      <c r="C67" s="149" t="str">
        <f t="shared" si="27"/>
        <v>Special Assistant</v>
      </c>
      <c r="D67" s="149" t="str">
        <f t="shared" si="27"/>
        <v>Forrest C.A. Chargualaf</v>
      </c>
      <c r="E67" s="125">
        <v>0</v>
      </c>
      <c r="F67" s="125">
        <v>0</v>
      </c>
      <c r="G67" s="125">
        <v>0</v>
      </c>
      <c r="H67" s="125">
        <v>0</v>
      </c>
      <c r="I67" s="125">
        <v>0</v>
      </c>
      <c r="J67" s="128">
        <v>0</v>
      </c>
      <c r="K67" s="128">
        <v>0</v>
      </c>
      <c r="L67" s="119">
        <f t="shared" si="28"/>
        <v>0</v>
      </c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  <c r="AA67" s="4"/>
      <c r="AB67" s="4"/>
      <c r="AC67" s="4"/>
      <c r="AD67" s="4"/>
      <c r="AE67" s="4"/>
      <c r="AF67" s="4"/>
      <c r="AG67" s="4"/>
      <c r="AH67" s="4"/>
      <c r="AI67" s="4"/>
      <c r="AJ67" s="4"/>
      <c r="AK67" s="4"/>
      <c r="AL67" s="4"/>
      <c r="AM67" s="4"/>
      <c r="AN67" s="4"/>
      <c r="AO67" s="4"/>
      <c r="AP67" s="4"/>
      <c r="AQ67" s="4"/>
      <c r="AR67" s="4"/>
      <c r="AS67" s="4"/>
      <c r="AT67" s="4"/>
      <c r="AU67" s="4"/>
      <c r="AV67" s="4"/>
      <c r="AW67" s="5"/>
      <c r="AX67" s="5"/>
      <c r="AY67" s="5"/>
      <c r="AZ67" s="5"/>
      <c r="BA67" s="5"/>
      <c r="BB67" s="5"/>
      <c r="BC67" s="5"/>
      <c r="BD67" s="5"/>
      <c r="BE67" s="5"/>
      <c r="BF67" s="5"/>
      <c r="BG67" s="5"/>
      <c r="BH67" s="5"/>
      <c r="BI67" s="5"/>
      <c r="BJ67" s="5"/>
      <c r="BK67" s="5"/>
      <c r="BL67" s="5"/>
      <c r="BM67" s="5"/>
      <c r="BN67" s="5"/>
    </row>
    <row r="68" spans="1:66" ht="22.5" customHeight="1">
      <c r="A68" s="115">
        <f t="shared" si="29"/>
        <v>10</v>
      </c>
      <c r="B68" s="149"/>
      <c r="C68" s="186" t="s">
        <v>90</v>
      </c>
      <c r="D68" s="187" t="s">
        <v>91</v>
      </c>
      <c r="E68" s="163"/>
      <c r="F68" s="163"/>
      <c r="G68" s="163"/>
      <c r="H68" s="163"/>
      <c r="I68" s="163"/>
      <c r="J68" s="128"/>
      <c r="K68" s="128"/>
      <c r="L68" s="16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  <c r="AA68" s="4"/>
      <c r="AB68" s="4"/>
      <c r="AC68" s="4"/>
      <c r="AD68" s="4"/>
      <c r="AE68" s="4"/>
      <c r="AF68" s="4"/>
      <c r="AG68" s="4"/>
      <c r="AH68" s="4"/>
      <c r="AI68" s="4"/>
      <c r="AJ68" s="4"/>
      <c r="AK68" s="4"/>
      <c r="AL68" s="4"/>
      <c r="AM68" s="4"/>
      <c r="AN68" s="4"/>
      <c r="AO68" s="4"/>
      <c r="AP68" s="4"/>
      <c r="AQ68" s="4"/>
      <c r="AR68" s="4"/>
      <c r="AS68" s="4"/>
      <c r="AT68" s="4"/>
      <c r="AU68" s="4"/>
      <c r="AV68" s="4"/>
      <c r="AW68" s="5"/>
      <c r="AX68" s="5"/>
      <c r="AY68" s="5"/>
      <c r="AZ68" s="5"/>
      <c r="BA68" s="5"/>
      <c r="BB68" s="5"/>
      <c r="BC68" s="5"/>
      <c r="BD68" s="5"/>
      <c r="BE68" s="5"/>
      <c r="BF68" s="5"/>
      <c r="BG68" s="5"/>
      <c r="BH68" s="5"/>
      <c r="BI68" s="5"/>
      <c r="BJ68" s="5"/>
      <c r="BK68" s="5"/>
      <c r="BL68" s="5"/>
      <c r="BM68" s="5"/>
      <c r="BN68" s="5"/>
    </row>
    <row r="69" spans="1:66" ht="13.5" customHeight="1">
      <c r="A69" s="115">
        <f t="shared" si="29"/>
        <v>11</v>
      </c>
      <c r="B69" s="149" t="str">
        <f t="shared" ref="B69:D70" si="30">+B27</f>
        <v>----</v>
      </c>
      <c r="C69" s="151" t="str">
        <f t="shared" si="30"/>
        <v>Special Asst (Municipal Affairs)</v>
      </c>
      <c r="D69" s="188" t="str">
        <f t="shared" si="30"/>
        <v>Robert S. Lizama</v>
      </c>
      <c r="E69" s="125">
        <v>0</v>
      </c>
      <c r="F69" s="125">
        <v>0</v>
      </c>
      <c r="G69" s="125">
        <v>0</v>
      </c>
      <c r="H69" s="125">
        <v>0</v>
      </c>
      <c r="I69" s="125">
        <v>0</v>
      </c>
      <c r="J69" s="128">
        <v>0</v>
      </c>
      <c r="K69" s="128">
        <v>0</v>
      </c>
      <c r="L69" s="119">
        <f t="shared" si="28"/>
        <v>0</v>
      </c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  <c r="AA69" s="4"/>
      <c r="AB69" s="4"/>
      <c r="AC69" s="4"/>
      <c r="AD69" s="4"/>
      <c r="AE69" s="4"/>
      <c r="AF69" s="4"/>
      <c r="AG69" s="4"/>
      <c r="AH69" s="4"/>
      <c r="AI69" s="4"/>
      <c r="AJ69" s="4"/>
      <c r="AK69" s="4"/>
      <c r="AL69" s="4"/>
      <c r="AM69" s="4"/>
      <c r="AN69" s="4"/>
      <c r="AO69" s="4"/>
      <c r="AP69" s="4"/>
      <c r="AQ69" s="4"/>
      <c r="AR69" s="4"/>
      <c r="AS69" s="4"/>
      <c r="AT69" s="4"/>
      <c r="AU69" s="4"/>
      <c r="AV69" s="4"/>
      <c r="AW69" s="5"/>
      <c r="AX69" s="5"/>
      <c r="AY69" s="5"/>
      <c r="AZ69" s="5"/>
      <c r="BA69" s="5"/>
      <c r="BB69" s="5"/>
      <c r="BC69" s="5"/>
      <c r="BD69" s="5"/>
      <c r="BE69" s="5"/>
      <c r="BF69" s="5"/>
      <c r="BG69" s="5"/>
      <c r="BH69" s="5"/>
      <c r="BI69" s="5"/>
      <c r="BJ69" s="5"/>
      <c r="BK69" s="5"/>
      <c r="BL69" s="5"/>
      <c r="BM69" s="5"/>
      <c r="BN69" s="5"/>
    </row>
    <row r="70" spans="1:66">
      <c r="A70" s="115">
        <f t="shared" si="29"/>
        <v>12</v>
      </c>
      <c r="B70" s="149" t="str">
        <f t="shared" si="30"/>
        <v>----</v>
      </c>
      <c r="C70" s="149" t="str">
        <f t="shared" si="30"/>
        <v>Staff Assistant</v>
      </c>
      <c r="D70" s="149" t="str">
        <f t="shared" si="30"/>
        <v>Robert C. Alvarez</v>
      </c>
      <c r="E70" s="125">
        <v>0</v>
      </c>
      <c r="F70" s="125">
        <v>0</v>
      </c>
      <c r="G70" s="125">
        <v>0</v>
      </c>
      <c r="H70" s="125">
        <v>0</v>
      </c>
      <c r="I70" s="125">
        <v>0</v>
      </c>
      <c r="J70" s="128">
        <v>0</v>
      </c>
      <c r="K70" s="128">
        <v>0</v>
      </c>
      <c r="L70" s="119">
        <f t="shared" si="28"/>
        <v>0</v>
      </c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  <c r="AA70" s="4"/>
      <c r="AB70" s="4"/>
      <c r="AC70" s="4"/>
      <c r="AD70" s="4"/>
      <c r="AE70" s="4"/>
      <c r="AF70" s="4"/>
      <c r="AG70" s="4"/>
      <c r="AH70" s="4"/>
      <c r="AI70" s="4"/>
      <c r="AJ70" s="4"/>
      <c r="AK70" s="4"/>
      <c r="AL70" s="4"/>
      <c r="AM70" s="4"/>
      <c r="AN70" s="4"/>
      <c r="AO70" s="4"/>
      <c r="AP70" s="4"/>
      <c r="AQ70" s="4"/>
      <c r="AR70" s="4"/>
      <c r="AS70" s="4"/>
      <c r="AT70" s="4"/>
      <c r="AU70" s="4"/>
      <c r="AV70" s="4"/>
      <c r="AW70" s="5"/>
      <c r="AX70" s="5"/>
      <c r="AY70" s="5"/>
      <c r="AZ70" s="5"/>
      <c r="BA70" s="5"/>
      <c r="BB70" s="5"/>
      <c r="BC70" s="5"/>
      <c r="BD70" s="5"/>
      <c r="BE70" s="5"/>
      <c r="BF70" s="5"/>
      <c r="BG70" s="5"/>
      <c r="BH70" s="5"/>
      <c r="BI70" s="5"/>
      <c r="BJ70" s="5"/>
      <c r="BK70" s="5"/>
      <c r="BL70" s="5"/>
      <c r="BM70" s="5"/>
      <c r="BN70" s="5"/>
    </row>
    <row r="71" spans="1:66">
      <c r="A71" s="115">
        <f t="shared" si="29"/>
        <v>13</v>
      </c>
      <c r="B71" s="149"/>
      <c r="C71" s="171" t="s">
        <v>94</v>
      </c>
      <c r="D71" s="175" t="s">
        <v>204</v>
      </c>
      <c r="E71" s="163"/>
      <c r="F71" s="163"/>
      <c r="G71" s="163"/>
      <c r="H71" s="163"/>
      <c r="I71" s="163"/>
      <c r="J71" s="128"/>
      <c r="K71" s="128"/>
      <c r="L71" s="16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  <c r="AA71" s="4"/>
      <c r="AB71" s="4"/>
      <c r="AC71" s="4"/>
      <c r="AD71" s="4"/>
      <c r="AE71" s="4"/>
      <c r="AF71" s="4"/>
      <c r="AG71" s="4"/>
      <c r="AH71" s="4"/>
      <c r="AI71" s="4"/>
      <c r="AJ71" s="4"/>
      <c r="AK71" s="4"/>
      <c r="AL71" s="4"/>
      <c r="AM71" s="4"/>
      <c r="AN71" s="4"/>
      <c r="AO71" s="4"/>
      <c r="AP71" s="4"/>
      <c r="AQ71" s="4"/>
      <c r="AR71" s="4"/>
      <c r="AS71" s="4"/>
      <c r="AT71" s="4"/>
      <c r="AU71" s="4"/>
      <c r="AV71" s="4"/>
      <c r="AW71" s="5"/>
      <c r="AX71" s="5"/>
      <c r="AY71" s="5"/>
      <c r="AZ71" s="5"/>
      <c r="BA71" s="5"/>
      <c r="BB71" s="5"/>
      <c r="BC71" s="5"/>
      <c r="BD71" s="5"/>
      <c r="BE71" s="5"/>
      <c r="BF71" s="5"/>
      <c r="BG71" s="5"/>
      <c r="BH71" s="5"/>
      <c r="BI71" s="5"/>
      <c r="BJ71" s="5"/>
      <c r="BK71" s="5"/>
      <c r="BL71" s="5"/>
      <c r="BM71" s="5"/>
      <c r="BN71" s="5"/>
    </row>
    <row r="72" spans="1:66">
      <c r="A72" s="115">
        <f t="shared" si="29"/>
        <v>14</v>
      </c>
      <c r="B72" s="149"/>
      <c r="C72" s="122" t="s">
        <v>94</v>
      </c>
      <c r="D72" s="175" t="s">
        <v>196</v>
      </c>
      <c r="E72" s="163"/>
      <c r="F72" s="163"/>
      <c r="G72" s="163"/>
      <c r="H72" s="163"/>
      <c r="I72" s="163"/>
      <c r="J72" s="128"/>
      <c r="K72" s="128"/>
      <c r="L72" s="16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  <c r="AA72" s="4"/>
      <c r="AB72" s="4"/>
      <c r="AC72" s="4"/>
      <c r="AD72" s="4"/>
      <c r="AE72" s="4"/>
      <c r="AF72" s="4"/>
      <c r="AG72" s="4"/>
      <c r="AH72" s="4"/>
      <c r="AI72" s="4"/>
      <c r="AJ72" s="4"/>
      <c r="AK72" s="4"/>
      <c r="AL72" s="4"/>
      <c r="AM72" s="4"/>
      <c r="AN72" s="4"/>
      <c r="AO72" s="4"/>
      <c r="AP72" s="4"/>
      <c r="AQ72" s="4"/>
      <c r="AR72" s="4"/>
      <c r="AS72" s="4"/>
      <c r="AT72" s="4"/>
      <c r="AU72" s="4"/>
      <c r="AV72" s="4"/>
      <c r="AW72" s="5"/>
      <c r="AX72" s="5"/>
      <c r="AY72" s="5"/>
      <c r="AZ72" s="5"/>
      <c r="BA72" s="5"/>
      <c r="BB72" s="5"/>
      <c r="BC72" s="5"/>
      <c r="BD72" s="5"/>
      <c r="BE72" s="5"/>
      <c r="BF72" s="5"/>
      <c r="BG72" s="5"/>
      <c r="BH72" s="5"/>
      <c r="BI72" s="5"/>
      <c r="BJ72" s="5"/>
      <c r="BK72" s="5"/>
      <c r="BL72" s="5"/>
      <c r="BM72" s="5"/>
      <c r="BN72" s="5"/>
    </row>
    <row r="73" spans="1:66" ht="21.75">
      <c r="A73" s="115">
        <f t="shared" si="29"/>
        <v>15</v>
      </c>
      <c r="B73" s="120" t="s">
        <v>63</v>
      </c>
      <c r="C73" s="189" t="s">
        <v>202</v>
      </c>
      <c r="D73" s="190" t="s">
        <v>201</v>
      </c>
      <c r="E73" s="125">
        <v>0</v>
      </c>
      <c r="F73" s="125">
        <v>0</v>
      </c>
      <c r="G73" s="125">
        <v>0</v>
      </c>
      <c r="H73" s="125">
        <v>0</v>
      </c>
      <c r="I73" s="125">
        <v>0</v>
      </c>
      <c r="J73" s="128">
        <v>0</v>
      </c>
      <c r="K73" s="128">
        <v>0</v>
      </c>
      <c r="L73" s="119">
        <f t="shared" ref="L73" si="31">+E73+F73+G73+H73+I73+J73+K73</f>
        <v>0</v>
      </c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  <c r="AA73" s="4"/>
      <c r="AB73" s="4"/>
      <c r="AC73" s="4"/>
      <c r="AD73" s="4"/>
      <c r="AE73" s="4"/>
      <c r="AF73" s="4"/>
      <c r="AG73" s="4"/>
      <c r="AH73" s="4"/>
      <c r="AI73" s="4"/>
      <c r="AJ73" s="4"/>
      <c r="AK73" s="4"/>
      <c r="AL73" s="4"/>
      <c r="AM73" s="4"/>
      <c r="AN73" s="4"/>
      <c r="AO73" s="4"/>
      <c r="AP73" s="4"/>
      <c r="AQ73" s="4"/>
      <c r="AR73" s="4"/>
      <c r="AS73" s="4"/>
      <c r="AT73" s="4"/>
      <c r="AU73" s="4"/>
      <c r="AV73" s="4"/>
      <c r="AW73" s="5"/>
      <c r="AX73" s="5"/>
      <c r="AY73" s="5"/>
      <c r="AZ73" s="5"/>
      <c r="BA73" s="5"/>
      <c r="BB73" s="5"/>
      <c r="BC73" s="5"/>
      <c r="BD73" s="5"/>
      <c r="BE73" s="5"/>
      <c r="BF73" s="5"/>
      <c r="BG73" s="5"/>
      <c r="BH73" s="5"/>
      <c r="BI73" s="5"/>
      <c r="BJ73" s="5"/>
      <c r="BK73" s="5"/>
      <c r="BL73" s="5"/>
      <c r="BM73" s="5"/>
      <c r="BN73" s="5"/>
    </row>
    <row r="74" spans="1:66" ht="21.75">
      <c r="A74" s="115">
        <f t="shared" si="29"/>
        <v>16</v>
      </c>
      <c r="B74" s="149" t="str">
        <f>+B32</f>
        <v>----</v>
      </c>
      <c r="C74" s="176" t="s">
        <v>209</v>
      </c>
      <c r="D74" s="157" t="s">
        <v>210</v>
      </c>
      <c r="E74" s="125">
        <v>0</v>
      </c>
      <c r="F74" s="125">
        <v>0</v>
      </c>
      <c r="G74" s="125">
        <v>0</v>
      </c>
      <c r="H74" s="125">
        <v>0</v>
      </c>
      <c r="I74" s="125">
        <v>0</v>
      </c>
      <c r="J74" s="128">
        <v>0</v>
      </c>
      <c r="K74" s="128">
        <v>0</v>
      </c>
      <c r="L74" s="119">
        <f t="shared" si="28"/>
        <v>0</v>
      </c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  <c r="AA74" s="4"/>
      <c r="AB74" s="4"/>
      <c r="AC74" s="4"/>
      <c r="AD74" s="4"/>
      <c r="AE74" s="4"/>
      <c r="AF74" s="4"/>
      <c r="AG74" s="4"/>
      <c r="AH74" s="4"/>
      <c r="AI74" s="4"/>
      <c r="AJ74" s="4"/>
      <c r="AK74" s="4"/>
      <c r="AL74" s="4"/>
      <c r="AM74" s="4"/>
      <c r="AN74" s="4"/>
      <c r="AO74" s="4"/>
      <c r="AP74" s="4"/>
      <c r="AQ74" s="4"/>
      <c r="AR74" s="4"/>
      <c r="AS74" s="4"/>
      <c r="AT74" s="4"/>
      <c r="AU74" s="4"/>
      <c r="AV74" s="4"/>
      <c r="AW74" s="5"/>
      <c r="AX74" s="5"/>
      <c r="AY74" s="5"/>
      <c r="AZ74" s="5"/>
      <c r="BA74" s="5"/>
      <c r="BB74" s="5"/>
      <c r="BC74" s="5"/>
      <c r="BD74" s="5"/>
      <c r="BE74" s="5"/>
      <c r="BF74" s="5"/>
      <c r="BG74" s="5"/>
      <c r="BH74" s="5"/>
      <c r="BI74" s="5"/>
      <c r="BJ74" s="5"/>
      <c r="BK74" s="5"/>
      <c r="BL74" s="5"/>
      <c r="BM74" s="5"/>
      <c r="BN74" s="5"/>
    </row>
    <row r="75" spans="1:66">
      <c r="A75" s="115">
        <f t="shared" si="29"/>
        <v>17</v>
      </c>
      <c r="B75" s="149" t="str">
        <f>+B33</f>
        <v>----</v>
      </c>
      <c r="C75" s="122" t="s">
        <v>94</v>
      </c>
      <c r="D75" s="157" t="s">
        <v>183</v>
      </c>
      <c r="E75" s="125">
        <v>0</v>
      </c>
      <c r="F75" s="125">
        <v>0</v>
      </c>
      <c r="G75" s="125">
        <v>0</v>
      </c>
      <c r="H75" s="125">
        <v>0</v>
      </c>
      <c r="I75" s="125">
        <v>0</v>
      </c>
      <c r="J75" s="128">
        <v>0</v>
      </c>
      <c r="K75" s="128">
        <v>0</v>
      </c>
      <c r="L75" s="119">
        <f t="shared" si="28"/>
        <v>0</v>
      </c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  <c r="AA75" s="4"/>
      <c r="AB75" s="4"/>
      <c r="AC75" s="4"/>
      <c r="AD75" s="4"/>
      <c r="AE75" s="4"/>
      <c r="AF75" s="4"/>
      <c r="AG75" s="4"/>
      <c r="AH75" s="4"/>
      <c r="AI75" s="4"/>
      <c r="AJ75" s="4"/>
      <c r="AK75" s="4"/>
      <c r="AL75" s="4"/>
      <c r="AM75" s="4"/>
      <c r="AN75" s="4"/>
      <c r="AO75" s="4"/>
      <c r="AP75" s="4"/>
      <c r="AQ75" s="4"/>
      <c r="AR75" s="4"/>
      <c r="AS75" s="4"/>
      <c r="AT75" s="4"/>
      <c r="AU75" s="4"/>
      <c r="AV75" s="4"/>
      <c r="AW75" s="5"/>
      <c r="AX75" s="5"/>
      <c r="AY75" s="5"/>
      <c r="AZ75" s="5"/>
      <c r="BA75" s="5"/>
      <c r="BB75" s="5"/>
      <c r="BC75" s="5"/>
      <c r="BD75" s="5"/>
      <c r="BE75" s="5"/>
      <c r="BF75" s="5"/>
      <c r="BG75" s="5"/>
      <c r="BH75" s="5"/>
      <c r="BI75" s="5"/>
      <c r="BJ75" s="5"/>
      <c r="BK75" s="5"/>
      <c r="BL75" s="5"/>
      <c r="BM75" s="5"/>
      <c r="BN75" s="5"/>
    </row>
    <row r="76" spans="1:66">
      <c r="A76" s="115">
        <f t="shared" si="29"/>
        <v>18</v>
      </c>
      <c r="B76" s="149" t="str">
        <f>+B34</f>
        <v>----</v>
      </c>
      <c r="C76" s="173" t="s">
        <v>203</v>
      </c>
      <c r="D76" s="157" t="s">
        <v>178</v>
      </c>
      <c r="E76" s="125">
        <v>0</v>
      </c>
      <c r="F76" s="125">
        <v>0</v>
      </c>
      <c r="G76" s="125">
        <v>0</v>
      </c>
      <c r="H76" s="125">
        <v>0</v>
      </c>
      <c r="I76" s="125">
        <v>0</v>
      </c>
      <c r="J76" s="128">
        <v>0</v>
      </c>
      <c r="K76" s="128">
        <v>0</v>
      </c>
      <c r="L76" s="119">
        <f t="shared" si="28"/>
        <v>0</v>
      </c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  <c r="AA76" s="4"/>
      <c r="AB76" s="4"/>
      <c r="AC76" s="4"/>
      <c r="AD76" s="4"/>
      <c r="AE76" s="4"/>
      <c r="AF76" s="4"/>
      <c r="AG76" s="4"/>
      <c r="AH76" s="4"/>
      <c r="AI76" s="4"/>
      <c r="AJ76" s="4"/>
      <c r="AK76" s="4"/>
      <c r="AL76" s="4"/>
      <c r="AM76" s="4"/>
      <c r="AN76" s="4"/>
      <c r="AO76" s="4"/>
      <c r="AP76" s="4"/>
      <c r="AQ76" s="4"/>
      <c r="AR76" s="4"/>
      <c r="AS76" s="4"/>
      <c r="AT76" s="4"/>
      <c r="AU76" s="4"/>
      <c r="AV76" s="4"/>
      <c r="AW76" s="5"/>
      <c r="AX76" s="5"/>
      <c r="AY76" s="5"/>
      <c r="AZ76" s="5"/>
      <c r="BA76" s="5"/>
      <c r="BB76" s="5"/>
      <c r="BC76" s="5"/>
      <c r="BD76" s="5"/>
      <c r="BE76" s="5"/>
      <c r="BF76" s="5"/>
      <c r="BG76" s="5"/>
      <c r="BH76" s="5"/>
      <c r="BI76" s="5"/>
      <c r="BJ76" s="5"/>
      <c r="BK76" s="5"/>
      <c r="BL76" s="5"/>
      <c r="BM76" s="5"/>
      <c r="BN76" s="5"/>
    </row>
    <row r="77" spans="1:66">
      <c r="A77" s="115">
        <f t="shared" si="29"/>
        <v>19</v>
      </c>
      <c r="B77" s="149" t="str">
        <f t="shared" ref="B77:B78" si="32">+B36</f>
        <v>----</v>
      </c>
      <c r="C77" s="122" t="s">
        <v>85</v>
      </c>
      <c r="D77" s="157" t="s">
        <v>162</v>
      </c>
      <c r="E77" s="125">
        <v>0</v>
      </c>
      <c r="F77" s="125">
        <v>0</v>
      </c>
      <c r="G77" s="125">
        <v>0</v>
      </c>
      <c r="H77" s="125">
        <v>0</v>
      </c>
      <c r="I77" s="125">
        <v>0</v>
      </c>
      <c r="J77" s="128">
        <v>0</v>
      </c>
      <c r="K77" s="128">
        <v>0</v>
      </c>
      <c r="L77" s="119">
        <f t="shared" si="28"/>
        <v>0</v>
      </c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  <c r="AA77" s="4"/>
      <c r="AB77" s="4"/>
      <c r="AC77" s="4"/>
      <c r="AD77" s="4"/>
      <c r="AE77" s="4"/>
      <c r="AF77" s="4"/>
      <c r="AG77" s="4"/>
      <c r="AH77" s="4"/>
      <c r="AI77" s="4"/>
      <c r="AJ77" s="4"/>
      <c r="AK77" s="4"/>
      <c r="AL77" s="4"/>
      <c r="AM77" s="4"/>
      <c r="AN77" s="4"/>
      <c r="AO77" s="4"/>
      <c r="AP77" s="4"/>
      <c r="AQ77" s="4"/>
      <c r="AR77" s="4"/>
      <c r="AS77" s="4"/>
      <c r="AT77" s="4"/>
      <c r="AU77" s="4"/>
      <c r="AV77" s="4"/>
      <c r="AW77" s="5"/>
      <c r="AX77" s="5"/>
      <c r="AY77" s="5"/>
      <c r="AZ77" s="5"/>
      <c r="BA77" s="5"/>
      <c r="BB77" s="5"/>
      <c r="BC77" s="5"/>
      <c r="BD77" s="5"/>
      <c r="BE77" s="5"/>
      <c r="BF77" s="5"/>
      <c r="BG77" s="5"/>
      <c r="BH77" s="5"/>
      <c r="BI77" s="5"/>
      <c r="BJ77" s="5"/>
      <c r="BK77" s="5"/>
      <c r="BL77" s="5"/>
      <c r="BM77" s="5"/>
      <c r="BN77" s="5"/>
    </row>
    <row r="78" spans="1:66">
      <c r="A78" s="115">
        <f t="shared" si="29"/>
        <v>20</v>
      </c>
      <c r="B78" s="149" t="str">
        <f t="shared" si="32"/>
        <v>----</v>
      </c>
      <c r="C78" s="122" t="s">
        <v>93</v>
      </c>
      <c r="D78" s="157" t="s">
        <v>156</v>
      </c>
      <c r="E78" s="125">
        <v>0</v>
      </c>
      <c r="F78" s="125">
        <v>0</v>
      </c>
      <c r="G78" s="125">
        <v>0</v>
      </c>
      <c r="H78" s="125">
        <v>0</v>
      </c>
      <c r="I78" s="125">
        <v>0</v>
      </c>
      <c r="J78" s="128">
        <v>0</v>
      </c>
      <c r="K78" s="128">
        <v>0</v>
      </c>
      <c r="L78" s="119">
        <f t="shared" si="28"/>
        <v>0</v>
      </c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  <c r="AA78" s="4"/>
      <c r="AB78" s="4"/>
      <c r="AC78" s="4"/>
      <c r="AD78" s="4"/>
      <c r="AE78" s="4"/>
      <c r="AF78" s="4"/>
      <c r="AG78" s="4"/>
      <c r="AH78" s="4"/>
      <c r="AI78" s="4"/>
      <c r="AJ78" s="4"/>
      <c r="AK78" s="4"/>
      <c r="AL78" s="4"/>
      <c r="AM78" s="4"/>
      <c r="AN78" s="4"/>
      <c r="AO78" s="4"/>
      <c r="AP78" s="4"/>
      <c r="AQ78" s="4"/>
      <c r="AR78" s="4"/>
      <c r="AS78" s="4"/>
      <c r="AT78" s="4"/>
      <c r="AU78" s="4"/>
      <c r="AV78" s="4"/>
      <c r="AW78" s="5"/>
      <c r="AX78" s="5"/>
      <c r="AY78" s="5"/>
      <c r="AZ78" s="5"/>
      <c r="BA78" s="5"/>
      <c r="BB78" s="5"/>
      <c r="BC78" s="5"/>
      <c r="BD78" s="5"/>
      <c r="BE78" s="5"/>
      <c r="BF78" s="5"/>
      <c r="BG78" s="5"/>
      <c r="BH78" s="5"/>
      <c r="BI78" s="5"/>
      <c r="BJ78" s="5"/>
      <c r="BK78" s="5"/>
      <c r="BL78" s="5"/>
      <c r="BM78" s="5"/>
      <c r="BN78" s="5"/>
    </row>
    <row r="79" spans="1:66">
      <c r="A79" s="115">
        <v>21</v>
      </c>
      <c r="B79" s="149"/>
      <c r="C79" s="122" t="s">
        <v>93</v>
      </c>
      <c r="D79" s="175" t="s">
        <v>167</v>
      </c>
      <c r="E79" s="163"/>
      <c r="F79" s="163"/>
      <c r="G79" s="163"/>
      <c r="H79" s="163"/>
      <c r="I79" s="163"/>
      <c r="J79" s="128"/>
      <c r="K79" s="128"/>
      <c r="L79" s="16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  <c r="AA79" s="4"/>
      <c r="AB79" s="4"/>
      <c r="AC79" s="4"/>
      <c r="AD79" s="4"/>
      <c r="AE79" s="4"/>
      <c r="AF79" s="4"/>
      <c r="AG79" s="4"/>
      <c r="AH79" s="4"/>
      <c r="AI79" s="4"/>
      <c r="AJ79" s="4"/>
      <c r="AK79" s="4"/>
      <c r="AL79" s="4"/>
      <c r="AM79" s="4"/>
      <c r="AN79" s="4"/>
      <c r="AO79" s="4"/>
      <c r="AP79" s="4"/>
      <c r="AQ79" s="4"/>
      <c r="AR79" s="4"/>
      <c r="AS79" s="4"/>
      <c r="AT79" s="4"/>
      <c r="AU79" s="4"/>
      <c r="AV79" s="4"/>
      <c r="AW79" s="5"/>
      <c r="AX79" s="5"/>
      <c r="AY79" s="5"/>
      <c r="AZ79" s="5"/>
      <c r="BA79" s="5"/>
      <c r="BB79" s="5"/>
      <c r="BC79" s="5"/>
      <c r="BD79" s="5"/>
      <c r="BE79" s="5"/>
      <c r="BF79" s="5"/>
      <c r="BG79" s="5"/>
      <c r="BH79" s="5"/>
      <c r="BI79" s="5"/>
      <c r="BJ79" s="5"/>
      <c r="BK79" s="5"/>
      <c r="BL79" s="5"/>
      <c r="BM79" s="5"/>
      <c r="BN79" s="5"/>
    </row>
    <row r="80" spans="1:66">
      <c r="A80" s="115">
        <f t="shared" si="29"/>
        <v>22</v>
      </c>
      <c r="B80" s="149" t="str">
        <f>+B39</f>
        <v>----</v>
      </c>
      <c r="C80" s="178" t="s">
        <v>94</v>
      </c>
      <c r="D80" s="178" t="s">
        <v>182</v>
      </c>
      <c r="E80" s="125">
        <v>0</v>
      </c>
      <c r="F80" s="125">
        <v>0</v>
      </c>
      <c r="G80" s="125">
        <v>0</v>
      </c>
      <c r="H80" s="125">
        <v>0</v>
      </c>
      <c r="I80" s="125">
        <v>0</v>
      </c>
      <c r="J80" s="128">
        <v>0</v>
      </c>
      <c r="K80" s="128">
        <v>0</v>
      </c>
      <c r="L80" s="119">
        <f t="shared" si="28"/>
        <v>0</v>
      </c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  <c r="AA80" s="4"/>
      <c r="AB80" s="4"/>
      <c r="AC80" s="4"/>
      <c r="AD80" s="4"/>
      <c r="AE80" s="4"/>
      <c r="AF80" s="4"/>
      <c r="AG80" s="4"/>
      <c r="AH80" s="4"/>
      <c r="AI80" s="4"/>
      <c r="AJ80" s="4"/>
      <c r="AK80" s="4"/>
      <c r="AL80" s="4"/>
      <c r="AM80" s="4"/>
      <c r="AN80" s="4"/>
      <c r="AO80" s="4"/>
      <c r="AP80" s="4"/>
      <c r="AQ80" s="4"/>
      <c r="AR80" s="4"/>
      <c r="AS80" s="4"/>
      <c r="AT80" s="4"/>
      <c r="AU80" s="4"/>
      <c r="AV80" s="4"/>
      <c r="AW80" s="5"/>
      <c r="AX80" s="5"/>
      <c r="AY80" s="5"/>
      <c r="AZ80" s="5"/>
      <c r="BA80" s="5"/>
      <c r="BB80" s="5"/>
      <c r="BC80" s="5"/>
      <c r="BD80" s="5"/>
      <c r="BE80" s="5"/>
      <c r="BF80" s="5"/>
      <c r="BG80" s="5"/>
      <c r="BH80" s="5"/>
      <c r="BI80" s="5"/>
      <c r="BJ80" s="5"/>
      <c r="BK80" s="5"/>
      <c r="BL80" s="5"/>
      <c r="BM80" s="5"/>
      <c r="BN80" s="5"/>
    </row>
    <row r="81" spans="1:66">
      <c r="A81" s="115">
        <f t="shared" si="29"/>
        <v>23</v>
      </c>
      <c r="B81" s="149"/>
      <c r="C81" s="175" t="s">
        <v>85</v>
      </c>
      <c r="D81" s="175" t="s">
        <v>181</v>
      </c>
      <c r="E81" s="125">
        <v>0</v>
      </c>
      <c r="F81" s="125">
        <v>0</v>
      </c>
      <c r="G81" s="125">
        <v>0</v>
      </c>
      <c r="H81" s="125">
        <v>0</v>
      </c>
      <c r="I81" s="125">
        <v>0</v>
      </c>
      <c r="J81" s="128">
        <v>0</v>
      </c>
      <c r="K81" s="128">
        <v>0</v>
      </c>
      <c r="L81" s="119">
        <f t="shared" si="28"/>
        <v>0</v>
      </c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  <c r="AA81" s="4"/>
      <c r="AB81" s="4"/>
      <c r="AC81" s="4"/>
      <c r="AD81" s="4"/>
      <c r="AE81" s="4"/>
      <c r="AF81" s="4"/>
      <c r="AG81" s="4"/>
      <c r="AH81" s="4"/>
      <c r="AI81" s="4"/>
      <c r="AJ81" s="4"/>
      <c r="AK81" s="4"/>
      <c r="AL81" s="4"/>
      <c r="AM81" s="4"/>
      <c r="AN81" s="4"/>
      <c r="AO81" s="4"/>
      <c r="AP81" s="4"/>
      <c r="AQ81" s="4"/>
      <c r="AR81" s="4"/>
      <c r="AS81" s="4"/>
      <c r="AT81" s="4"/>
      <c r="AU81" s="4"/>
      <c r="AV81" s="4"/>
      <c r="AW81" s="5"/>
      <c r="AX81" s="5"/>
      <c r="AY81" s="5"/>
      <c r="AZ81" s="5"/>
      <c r="BA81" s="5"/>
      <c r="BB81" s="5"/>
      <c r="BC81" s="5"/>
      <c r="BD81" s="5"/>
      <c r="BE81" s="5"/>
      <c r="BF81" s="5"/>
      <c r="BG81" s="5"/>
      <c r="BH81" s="5"/>
      <c r="BI81" s="5"/>
      <c r="BJ81" s="5"/>
      <c r="BK81" s="5"/>
      <c r="BL81" s="5"/>
      <c r="BM81" s="5"/>
      <c r="BN81" s="5"/>
    </row>
    <row r="82" spans="1:66">
      <c r="A82" s="115">
        <f t="shared" si="29"/>
        <v>24</v>
      </c>
      <c r="B82" s="149" t="str">
        <f t="shared" ref="B82:B86" si="33">+B40</f>
        <v>----</v>
      </c>
      <c r="C82" s="149" t="s">
        <v>198</v>
      </c>
      <c r="D82" s="152" t="s">
        <v>170</v>
      </c>
      <c r="E82" s="125">
        <v>0</v>
      </c>
      <c r="F82" s="125">
        <v>0</v>
      </c>
      <c r="G82" s="125">
        <v>0</v>
      </c>
      <c r="H82" s="125">
        <v>0</v>
      </c>
      <c r="I82" s="125">
        <v>0</v>
      </c>
      <c r="J82" s="128">
        <v>0</v>
      </c>
      <c r="K82" s="128">
        <v>0</v>
      </c>
      <c r="L82" s="119">
        <f t="shared" si="28"/>
        <v>0</v>
      </c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  <c r="AA82" s="4"/>
      <c r="AB82" s="4"/>
      <c r="AC82" s="4"/>
      <c r="AD82" s="4"/>
      <c r="AE82" s="4"/>
      <c r="AF82" s="4"/>
      <c r="AG82" s="4"/>
      <c r="AH82" s="4"/>
      <c r="AI82" s="4"/>
      <c r="AJ82" s="4"/>
      <c r="AK82" s="4"/>
      <c r="AL82" s="4"/>
      <c r="AM82" s="4"/>
      <c r="AN82" s="4"/>
      <c r="AO82" s="4"/>
      <c r="AP82" s="4"/>
      <c r="AQ82" s="4"/>
      <c r="AR82" s="4"/>
      <c r="AS82" s="4"/>
      <c r="AT82" s="4"/>
      <c r="AU82" s="4"/>
      <c r="AV82" s="4"/>
      <c r="AW82" s="5"/>
      <c r="AX82" s="5"/>
      <c r="AY82" s="5"/>
      <c r="AZ82" s="5"/>
      <c r="BA82" s="5"/>
      <c r="BB82" s="5"/>
      <c r="BC82" s="5"/>
      <c r="BD82" s="5"/>
      <c r="BE82" s="5"/>
      <c r="BF82" s="5"/>
      <c r="BG82" s="5"/>
      <c r="BH82" s="5"/>
      <c r="BI82" s="5"/>
      <c r="BJ82" s="5"/>
      <c r="BK82" s="5"/>
      <c r="BL82" s="5"/>
      <c r="BM82" s="5"/>
      <c r="BN82" s="5"/>
    </row>
    <row r="83" spans="1:66">
      <c r="A83" s="115">
        <f t="shared" si="29"/>
        <v>25</v>
      </c>
      <c r="B83" s="149" t="str">
        <f t="shared" si="33"/>
        <v>----</v>
      </c>
      <c r="C83" s="122" t="s">
        <v>94</v>
      </c>
      <c r="D83" s="157" t="s">
        <v>207</v>
      </c>
      <c r="E83" s="125">
        <v>0</v>
      </c>
      <c r="F83" s="125">
        <v>0</v>
      </c>
      <c r="G83" s="125">
        <v>0</v>
      </c>
      <c r="H83" s="125">
        <v>0</v>
      </c>
      <c r="I83" s="125">
        <v>0</v>
      </c>
      <c r="J83" s="128">
        <v>0</v>
      </c>
      <c r="K83" s="128">
        <v>0</v>
      </c>
      <c r="L83" s="119">
        <f t="shared" si="28"/>
        <v>0</v>
      </c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  <c r="AA83" s="4"/>
      <c r="AB83" s="4"/>
      <c r="AC83" s="4"/>
      <c r="AD83" s="4"/>
      <c r="AE83" s="4"/>
      <c r="AF83" s="4"/>
      <c r="AG83" s="4"/>
      <c r="AH83" s="4"/>
      <c r="AI83" s="4"/>
      <c r="AJ83" s="4"/>
      <c r="AK83" s="4"/>
      <c r="AL83" s="4"/>
      <c r="AM83" s="4"/>
      <c r="AN83" s="4"/>
      <c r="AO83" s="4"/>
      <c r="AP83" s="4"/>
      <c r="AQ83" s="4"/>
      <c r="AR83" s="4"/>
      <c r="AS83" s="4"/>
      <c r="AT83" s="4"/>
      <c r="AU83" s="4"/>
      <c r="AV83" s="4"/>
      <c r="AW83" s="5"/>
      <c r="AX83" s="5"/>
      <c r="AY83" s="5"/>
      <c r="AZ83" s="5"/>
      <c r="BA83" s="5"/>
      <c r="BB83" s="5"/>
      <c r="BC83" s="5"/>
      <c r="BD83" s="5"/>
      <c r="BE83" s="5"/>
      <c r="BF83" s="5"/>
      <c r="BG83" s="5"/>
      <c r="BH83" s="5"/>
      <c r="BI83" s="5"/>
      <c r="BJ83" s="5"/>
      <c r="BK83" s="5"/>
      <c r="BL83" s="5"/>
      <c r="BM83" s="5"/>
      <c r="BN83" s="5"/>
    </row>
    <row r="84" spans="1:66">
      <c r="A84" s="115">
        <f t="shared" si="29"/>
        <v>26</v>
      </c>
      <c r="B84" s="149" t="str">
        <f t="shared" si="33"/>
        <v>----</v>
      </c>
      <c r="C84" s="122" t="s">
        <v>85</v>
      </c>
      <c r="D84" s="157" t="s">
        <v>211</v>
      </c>
      <c r="E84" s="125">
        <v>0</v>
      </c>
      <c r="F84" s="125">
        <v>0</v>
      </c>
      <c r="G84" s="125">
        <v>0</v>
      </c>
      <c r="H84" s="125">
        <v>0</v>
      </c>
      <c r="I84" s="125">
        <v>0</v>
      </c>
      <c r="J84" s="128">
        <v>0</v>
      </c>
      <c r="K84" s="128">
        <v>0</v>
      </c>
      <c r="L84" s="119">
        <f t="shared" si="28"/>
        <v>0</v>
      </c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4"/>
      <c r="AS84" s="4"/>
      <c r="AT84" s="4"/>
      <c r="AU84" s="4"/>
      <c r="AV84" s="4"/>
      <c r="AW84" s="5"/>
      <c r="AX84" s="5"/>
      <c r="AY84" s="5"/>
      <c r="AZ84" s="5"/>
      <c r="BA84" s="5"/>
      <c r="BB84" s="5"/>
      <c r="BC84" s="5"/>
      <c r="BD84" s="5"/>
      <c r="BE84" s="5"/>
      <c r="BF84" s="5"/>
      <c r="BG84" s="5"/>
      <c r="BH84" s="5"/>
      <c r="BI84" s="5"/>
      <c r="BJ84" s="5"/>
      <c r="BK84" s="5"/>
      <c r="BL84" s="5"/>
      <c r="BM84" s="5"/>
      <c r="BN84" s="5"/>
    </row>
    <row r="85" spans="1:66">
      <c r="A85" s="115">
        <f t="shared" si="29"/>
        <v>27</v>
      </c>
      <c r="B85" s="149" t="str">
        <f t="shared" si="33"/>
        <v>----</v>
      </c>
      <c r="C85" s="122" t="s">
        <v>94</v>
      </c>
      <c r="D85" s="157" t="s">
        <v>95</v>
      </c>
      <c r="E85" s="125">
        <v>0</v>
      </c>
      <c r="F85" s="125">
        <v>0</v>
      </c>
      <c r="G85" s="125">
        <v>0</v>
      </c>
      <c r="H85" s="125">
        <v>0</v>
      </c>
      <c r="I85" s="125">
        <v>0</v>
      </c>
      <c r="J85" s="128">
        <v>0</v>
      </c>
      <c r="K85" s="128">
        <v>0</v>
      </c>
      <c r="L85" s="119">
        <f t="shared" si="28"/>
        <v>0</v>
      </c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  <c r="AA85" s="4"/>
      <c r="AB85" s="4"/>
      <c r="AC85" s="4"/>
      <c r="AD85" s="4"/>
      <c r="AE85" s="4"/>
      <c r="AF85" s="4"/>
      <c r="AG85" s="4"/>
      <c r="AH85" s="4"/>
      <c r="AI85" s="4"/>
      <c r="AJ85" s="4"/>
      <c r="AK85" s="4"/>
      <c r="AL85" s="4"/>
      <c r="AM85" s="4"/>
      <c r="AN85" s="4"/>
      <c r="AO85" s="4"/>
      <c r="AP85" s="4"/>
      <c r="AQ85" s="4"/>
      <c r="AR85" s="4"/>
      <c r="AS85" s="4"/>
      <c r="AT85" s="4"/>
      <c r="AU85" s="4"/>
      <c r="AV85" s="4"/>
      <c r="AW85" s="5"/>
      <c r="AX85" s="5"/>
      <c r="AY85" s="5"/>
      <c r="AZ85" s="5"/>
      <c r="BA85" s="5"/>
      <c r="BB85" s="5"/>
      <c r="BC85" s="5"/>
      <c r="BD85" s="5"/>
      <c r="BE85" s="5"/>
      <c r="BF85" s="5"/>
      <c r="BG85" s="5"/>
      <c r="BH85" s="5"/>
      <c r="BI85" s="5"/>
      <c r="BJ85" s="5"/>
      <c r="BK85" s="5"/>
      <c r="BL85" s="5"/>
      <c r="BM85" s="5"/>
      <c r="BN85" s="5"/>
    </row>
    <row r="86" spans="1:66">
      <c r="A86" s="115"/>
      <c r="B86" s="149" t="str">
        <f t="shared" si="33"/>
        <v>----</v>
      </c>
      <c r="C86" s="122"/>
      <c r="D86" s="157"/>
      <c r="E86" s="125">
        <v>0</v>
      </c>
      <c r="F86" s="125">
        <v>0</v>
      </c>
      <c r="G86" s="125">
        <v>0</v>
      </c>
      <c r="H86" s="125">
        <v>0</v>
      </c>
      <c r="I86" s="125">
        <v>0</v>
      </c>
      <c r="J86" s="128">
        <v>0</v>
      </c>
      <c r="K86" s="128">
        <v>0</v>
      </c>
      <c r="L86" s="119">
        <f t="shared" si="28"/>
        <v>0</v>
      </c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  <c r="AA86" s="4"/>
      <c r="AB86" s="4"/>
      <c r="AC86" s="4"/>
      <c r="AD86" s="4"/>
      <c r="AE86" s="4"/>
      <c r="AF86" s="4"/>
      <c r="AG86" s="4"/>
      <c r="AH86" s="4"/>
      <c r="AI86" s="4"/>
      <c r="AJ86" s="4"/>
      <c r="AK86" s="4"/>
      <c r="AL86" s="4"/>
      <c r="AM86" s="4"/>
      <c r="AN86" s="4"/>
      <c r="AO86" s="4"/>
      <c r="AP86" s="4"/>
      <c r="AQ86" s="4"/>
      <c r="AR86" s="4"/>
      <c r="AS86" s="4"/>
      <c r="AT86" s="4"/>
      <c r="AU86" s="4"/>
      <c r="AV86" s="4"/>
      <c r="AW86" s="5"/>
      <c r="AX86" s="5"/>
      <c r="AY86" s="5"/>
      <c r="AZ86" s="5"/>
      <c r="BA86" s="5"/>
      <c r="BB86" s="5"/>
      <c r="BC86" s="5"/>
      <c r="BD86" s="5"/>
      <c r="BE86" s="5"/>
      <c r="BF86" s="5"/>
      <c r="BG86" s="5"/>
      <c r="BH86" s="5"/>
      <c r="BI86" s="5"/>
      <c r="BJ86" s="5"/>
      <c r="BK86" s="5"/>
      <c r="BL86" s="5"/>
      <c r="BM86" s="5"/>
      <c r="BN86" s="5"/>
    </row>
    <row r="87" spans="1:66">
      <c r="A87" s="115"/>
      <c r="B87" s="149" t="str">
        <f>+B45</f>
        <v>----</v>
      </c>
      <c r="C87" s="122"/>
      <c r="D87" s="157"/>
      <c r="E87" s="125">
        <v>0</v>
      </c>
      <c r="F87" s="125">
        <v>0</v>
      </c>
      <c r="G87" s="125">
        <v>0</v>
      </c>
      <c r="H87" s="125">
        <v>0</v>
      </c>
      <c r="I87" s="125">
        <v>0</v>
      </c>
      <c r="J87" s="128">
        <v>0</v>
      </c>
      <c r="K87" s="128">
        <v>0</v>
      </c>
      <c r="L87" s="119">
        <f t="shared" si="28"/>
        <v>0</v>
      </c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  <c r="AA87" s="4"/>
      <c r="AB87" s="4"/>
      <c r="AC87" s="4"/>
      <c r="AD87" s="4"/>
      <c r="AE87" s="4"/>
      <c r="AF87" s="4"/>
      <c r="AG87" s="4"/>
      <c r="AH87" s="4"/>
      <c r="AI87" s="4"/>
      <c r="AJ87" s="4"/>
      <c r="AK87" s="4"/>
      <c r="AL87" s="4"/>
      <c r="AM87" s="4"/>
      <c r="AN87" s="4"/>
      <c r="AO87" s="4"/>
      <c r="AP87" s="4"/>
      <c r="AQ87" s="4"/>
      <c r="AR87" s="4"/>
      <c r="AS87" s="4"/>
      <c r="AT87" s="4"/>
      <c r="AU87" s="4"/>
      <c r="AV87" s="4"/>
      <c r="AW87" s="5"/>
      <c r="AX87" s="5"/>
      <c r="AY87" s="5"/>
      <c r="AZ87" s="5"/>
      <c r="BA87" s="5"/>
      <c r="BB87" s="5"/>
      <c r="BC87" s="5"/>
      <c r="BD87" s="5"/>
      <c r="BE87" s="5"/>
      <c r="BF87" s="5"/>
      <c r="BG87" s="5"/>
      <c r="BH87" s="5"/>
      <c r="BI87" s="5"/>
      <c r="BJ87" s="5"/>
      <c r="BK87" s="5"/>
      <c r="BL87" s="5"/>
      <c r="BM87" s="5"/>
      <c r="BN87" s="5"/>
    </row>
    <row r="88" spans="1:66">
      <c r="A88" s="185"/>
      <c r="B88" s="149"/>
      <c r="C88" s="149"/>
      <c r="D88" s="149" t="str">
        <f>+D46</f>
        <v>Total:</v>
      </c>
      <c r="E88" s="163"/>
      <c r="F88" s="163"/>
      <c r="G88" s="163"/>
      <c r="H88" s="163"/>
      <c r="I88" s="163"/>
      <c r="J88" s="128"/>
      <c r="K88" s="128"/>
      <c r="L88" s="164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  <c r="AA88" s="4"/>
      <c r="AB88" s="4"/>
      <c r="AC88" s="4"/>
      <c r="AD88" s="4"/>
      <c r="AE88" s="4"/>
      <c r="AF88" s="4"/>
      <c r="AG88" s="4"/>
      <c r="AH88" s="4"/>
      <c r="AI88" s="4"/>
      <c r="AJ88" s="4"/>
      <c r="AK88" s="4"/>
      <c r="AL88" s="4"/>
      <c r="AM88" s="4"/>
      <c r="AN88" s="4"/>
      <c r="AO88" s="4"/>
      <c r="AP88" s="4"/>
      <c r="AQ88" s="4"/>
      <c r="AR88" s="4"/>
      <c r="AS88" s="4"/>
      <c r="AT88" s="4"/>
      <c r="AU88" s="4"/>
      <c r="AV88" s="4"/>
      <c r="AW88" s="5"/>
      <c r="AX88" s="5"/>
      <c r="AY88" s="5"/>
      <c r="AZ88" s="5"/>
      <c r="BA88" s="5"/>
      <c r="BB88" s="5"/>
      <c r="BC88" s="5"/>
      <c r="BD88" s="5"/>
      <c r="BE88" s="5"/>
      <c r="BF88" s="5"/>
      <c r="BG88" s="5"/>
      <c r="BH88" s="5"/>
      <c r="BI88" s="5"/>
      <c r="BJ88" s="5"/>
      <c r="BK88" s="5"/>
      <c r="BL88" s="5"/>
      <c r="BM88" s="5"/>
      <c r="BN88" s="5"/>
    </row>
    <row r="89" spans="1:66">
      <c r="A89" s="130"/>
      <c r="B89" s="130"/>
      <c r="C89" s="130"/>
      <c r="D89" s="131" t="s">
        <v>70</v>
      </c>
      <c r="E89" s="133">
        <f t="shared" ref="E89:L89" si="34">SUM(E59:E87)</f>
        <v>0</v>
      </c>
      <c r="F89" s="133">
        <f t="shared" si="34"/>
        <v>0</v>
      </c>
      <c r="G89" s="133">
        <f t="shared" si="34"/>
        <v>0</v>
      </c>
      <c r="H89" s="133">
        <f t="shared" si="34"/>
        <v>0</v>
      </c>
      <c r="I89" s="133">
        <f t="shared" si="34"/>
        <v>0</v>
      </c>
      <c r="J89" s="133">
        <f t="shared" si="34"/>
        <v>0</v>
      </c>
      <c r="K89" s="133">
        <f t="shared" si="34"/>
        <v>0</v>
      </c>
      <c r="L89" s="133">
        <f t="shared" si="34"/>
        <v>0</v>
      </c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  <c r="AA89" s="4"/>
      <c r="AB89" s="4"/>
      <c r="AC89" s="4"/>
      <c r="AD89" s="4"/>
      <c r="AE89" s="4"/>
      <c r="AF89" s="4"/>
      <c r="AG89" s="4"/>
      <c r="AH89" s="4"/>
      <c r="AI89" s="4"/>
      <c r="AJ89" s="4"/>
      <c r="AK89" s="4"/>
      <c r="AL89" s="4"/>
      <c r="AM89" s="4"/>
      <c r="AN89" s="4"/>
      <c r="AO89" s="4"/>
      <c r="AP89" s="4"/>
      <c r="AQ89" s="4"/>
      <c r="AR89" s="4"/>
      <c r="AS89" s="4"/>
      <c r="AT89" s="4"/>
      <c r="AU89" s="4"/>
      <c r="AV89" s="4"/>
      <c r="AW89" s="5"/>
      <c r="AX89" s="5"/>
      <c r="AY89" s="5"/>
      <c r="AZ89" s="5"/>
      <c r="BA89" s="5"/>
      <c r="BB89" s="5"/>
      <c r="BC89" s="5"/>
      <c r="BD89" s="5"/>
      <c r="BE89" s="5"/>
      <c r="BF89" s="5"/>
      <c r="BG89" s="5"/>
      <c r="BH89" s="5"/>
      <c r="BI89" s="5"/>
      <c r="BJ89" s="5"/>
      <c r="BK89" s="5"/>
      <c r="BL89" s="5"/>
      <c r="BM89" s="5"/>
      <c r="BN89" s="5"/>
    </row>
    <row r="90" spans="1:66">
      <c r="A90" s="1" t="s">
        <v>58</v>
      </c>
      <c r="B90" s="1" t="s">
        <v>117</v>
      </c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  <c r="Z90" s="5"/>
      <c r="AA90" s="5"/>
      <c r="AB90" s="5"/>
      <c r="AC90" s="5"/>
      <c r="AD90" s="5"/>
      <c r="AE90" s="5"/>
      <c r="AF90" s="5"/>
      <c r="AG90" s="5"/>
      <c r="AH90" s="5"/>
      <c r="AI90" s="5"/>
      <c r="AJ90" s="5"/>
      <c r="AK90" s="5"/>
      <c r="AL90" s="5"/>
      <c r="AM90" s="5"/>
      <c r="AN90" s="5"/>
      <c r="AO90" s="5"/>
      <c r="AP90" s="5"/>
      <c r="AQ90" s="5"/>
      <c r="AR90" s="5"/>
      <c r="AS90" s="5"/>
      <c r="AT90" s="5"/>
      <c r="AU90" s="5"/>
      <c r="AV90" s="5"/>
    </row>
    <row r="91" spans="1:66">
      <c r="A91" s="1" t="s">
        <v>78</v>
      </c>
      <c r="B91" s="1" t="s">
        <v>118</v>
      </c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  <c r="AA91" s="5"/>
      <c r="AB91" s="5"/>
      <c r="AC91" s="5"/>
      <c r="AD91" s="5"/>
      <c r="AE91" s="5"/>
      <c r="AF91" s="5"/>
      <c r="AG91" s="5"/>
      <c r="AH91" s="5"/>
      <c r="AI91" s="5"/>
      <c r="AJ91" s="5"/>
      <c r="AK91" s="5"/>
      <c r="AL91" s="5"/>
      <c r="AM91" s="5"/>
      <c r="AN91" s="5"/>
      <c r="AO91" s="5"/>
      <c r="AP91" s="5"/>
      <c r="AQ91" s="5"/>
      <c r="AR91" s="5"/>
      <c r="AS91" s="5"/>
      <c r="AT91" s="5"/>
      <c r="AU91" s="5"/>
      <c r="AV91" s="5"/>
    </row>
    <row r="92" spans="1:66">
      <c r="A92" s="1" t="s">
        <v>101</v>
      </c>
      <c r="B92" s="1" t="s">
        <v>119</v>
      </c>
      <c r="C92" s="5"/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  <c r="Y92" s="5"/>
      <c r="Z92" s="5"/>
      <c r="AA92" s="5"/>
      <c r="AB92" s="5"/>
      <c r="AC92" s="5"/>
      <c r="AD92" s="5"/>
      <c r="AE92" s="5"/>
      <c r="AF92" s="5"/>
      <c r="AG92" s="5"/>
      <c r="AH92" s="5"/>
      <c r="AI92" s="5"/>
      <c r="AJ92" s="5"/>
      <c r="AK92" s="5"/>
      <c r="AL92" s="5"/>
      <c r="AM92" s="5"/>
      <c r="AN92" s="5"/>
      <c r="AO92" s="5"/>
      <c r="AP92" s="5"/>
      <c r="AQ92" s="5"/>
      <c r="AR92" s="5"/>
      <c r="AS92" s="5"/>
      <c r="AT92" s="5"/>
      <c r="AU92" s="5"/>
      <c r="AV92" s="5"/>
      <c r="AW92" s="5"/>
      <c r="AX92" s="5"/>
      <c r="AY92" s="5"/>
      <c r="AZ92" s="5"/>
      <c r="BA92" s="5"/>
      <c r="BB92" s="5"/>
      <c r="BC92" s="5"/>
      <c r="BD92" s="5"/>
    </row>
    <row r="93" spans="1:66">
      <c r="A93" s="1" t="s">
        <v>102</v>
      </c>
      <c r="B93" s="1" t="s">
        <v>120</v>
      </c>
      <c r="C93" s="5"/>
      <c r="D93" s="5"/>
      <c r="E93" s="5"/>
      <c r="F93" s="5"/>
      <c r="G93" s="5"/>
      <c r="H93" s="5"/>
      <c r="I93" s="5"/>
      <c r="J93" s="5"/>
      <c r="K93" s="5"/>
      <c r="L93" s="5"/>
      <c r="M93" s="5"/>
      <c r="N93" s="5"/>
      <c r="O93" s="5"/>
      <c r="P93" s="5"/>
      <c r="Q93" s="5"/>
      <c r="R93" s="5"/>
      <c r="S93" s="5"/>
      <c r="T93" s="5"/>
      <c r="U93" s="5"/>
      <c r="V93" s="5"/>
      <c r="W93" s="5"/>
      <c r="X93" s="5"/>
      <c r="Y93" s="5"/>
      <c r="Z93" s="5"/>
      <c r="AA93" s="5"/>
      <c r="AB93" s="5"/>
      <c r="AC93" s="5"/>
      <c r="AD93" s="5"/>
      <c r="AE93" s="5"/>
      <c r="AF93" s="5"/>
      <c r="AG93" s="5"/>
      <c r="AH93" s="5"/>
      <c r="AI93" s="5"/>
      <c r="AJ93" s="5"/>
      <c r="AK93" s="5"/>
      <c r="AL93" s="5"/>
      <c r="AM93" s="5"/>
      <c r="AN93" s="5"/>
      <c r="AO93" s="5"/>
      <c r="AP93" s="5"/>
      <c r="AQ93" s="5"/>
      <c r="AR93" s="5"/>
      <c r="AS93" s="5"/>
      <c r="AT93" s="5"/>
      <c r="AU93" s="5"/>
      <c r="AV93" s="5"/>
      <c r="AW93" s="5"/>
      <c r="AX93" s="5"/>
      <c r="AY93" s="5"/>
      <c r="AZ93" s="5"/>
      <c r="BA93" s="5"/>
      <c r="BB93" s="5"/>
      <c r="BC93" s="5"/>
      <c r="BD93" s="5"/>
    </row>
    <row r="94" spans="1:66">
      <c r="A94" s="1" t="s">
        <v>103</v>
      </c>
      <c r="B94" s="1" t="s">
        <v>121</v>
      </c>
      <c r="C94" s="5"/>
      <c r="D94" s="5"/>
      <c r="E94" s="5"/>
      <c r="F94" s="5"/>
      <c r="G94" s="5"/>
      <c r="H94" s="5"/>
      <c r="I94" s="5"/>
      <c r="J94" s="5"/>
      <c r="K94" s="5"/>
      <c r="L94" s="5"/>
      <c r="M94" s="5"/>
      <c r="N94" s="5"/>
      <c r="O94" s="5"/>
      <c r="P94" s="5"/>
      <c r="Q94" s="5"/>
      <c r="R94" s="5"/>
      <c r="S94" s="5"/>
      <c r="T94" s="5"/>
      <c r="U94" s="5"/>
      <c r="V94" s="5"/>
      <c r="W94" s="5"/>
      <c r="X94" s="5"/>
      <c r="Y94" s="5"/>
      <c r="Z94" s="5"/>
      <c r="AA94" s="5"/>
      <c r="AB94" s="5"/>
      <c r="AC94" s="5"/>
      <c r="AD94" s="5"/>
      <c r="AE94" s="5"/>
      <c r="AF94" s="5"/>
      <c r="AG94" s="5"/>
      <c r="AH94" s="5"/>
      <c r="AI94" s="5"/>
      <c r="AJ94" s="5"/>
      <c r="AK94" s="5"/>
      <c r="AL94" s="5"/>
      <c r="AM94" s="5"/>
      <c r="AN94" s="5"/>
      <c r="AO94" s="5"/>
      <c r="AP94" s="5"/>
      <c r="AQ94" s="5"/>
      <c r="AR94" s="5"/>
      <c r="AS94" s="5"/>
      <c r="AT94" s="5"/>
      <c r="AU94" s="5"/>
      <c r="AV94" s="5"/>
      <c r="AW94" s="5"/>
      <c r="AX94" s="5"/>
      <c r="AY94" s="5"/>
      <c r="AZ94" s="5"/>
      <c r="BA94" s="5"/>
      <c r="BB94" s="5"/>
      <c r="BC94" s="5"/>
      <c r="BD94" s="5"/>
    </row>
    <row r="95" spans="1:66">
      <c r="A95" s="1" t="s">
        <v>104</v>
      </c>
      <c r="B95" s="1" t="s">
        <v>122</v>
      </c>
      <c r="C95" s="5"/>
      <c r="D95" s="5"/>
      <c r="E95" s="5"/>
      <c r="F95" s="5"/>
      <c r="G95" s="5"/>
      <c r="H95" s="5"/>
      <c r="I95" s="5"/>
      <c r="J95" s="5"/>
      <c r="K95" s="5"/>
      <c r="L95" s="5"/>
      <c r="M95" s="5"/>
      <c r="N95" s="5"/>
      <c r="O95" s="5"/>
      <c r="P95" s="5"/>
      <c r="Q95" s="5"/>
      <c r="R95" s="5"/>
      <c r="S95" s="5"/>
      <c r="T95" s="5"/>
      <c r="U95" s="5"/>
      <c r="V95" s="5"/>
      <c r="W95" s="5"/>
      <c r="X95" s="5"/>
      <c r="Y95" s="5"/>
      <c r="Z95" s="5"/>
      <c r="AA95" s="5"/>
      <c r="AB95" s="5"/>
      <c r="AC95" s="5"/>
      <c r="AD95" s="5"/>
      <c r="AE95" s="5"/>
      <c r="AF95" s="5"/>
      <c r="AG95" s="5"/>
      <c r="AH95" s="5"/>
      <c r="AI95" s="5"/>
      <c r="AJ95" s="5"/>
      <c r="AK95" s="5"/>
      <c r="AL95" s="5"/>
      <c r="AM95" s="5"/>
      <c r="AN95" s="5"/>
      <c r="AO95" s="5"/>
      <c r="AP95" s="5"/>
      <c r="AQ95" s="5"/>
      <c r="AR95" s="5"/>
      <c r="AS95" s="5"/>
      <c r="AT95" s="5"/>
      <c r="AU95" s="5"/>
      <c r="AV95" s="5"/>
      <c r="AW95" s="5"/>
      <c r="AX95" s="5"/>
      <c r="AY95" s="5"/>
      <c r="AZ95" s="5"/>
      <c r="BA95" s="5"/>
      <c r="BB95" s="5"/>
      <c r="BC95" s="5"/>
      <c r="BD95" s="5"/>
    </row>
    <row r="96" spans="1:66">
      <c r="A96" s="5"/>
      <c r="B96" s="5"/>
      <c r="C96" s="5"/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  <c r="AA96" s="5"/>
      <c r="AB96" s="5"/>
      <c r="AC96" s="5"/>
      <c r="AD96" s="5"/>
      <c r="AE96" s="5"/>
      <c r="AF96" s="5"/>
      <c r="AG96" s="5"/>
      <c r="AH96" s="5"/>
      <c r="AI96" s="5"/>
      <c r="AJ96" s="5"/>
      <c r="AK96" s="5"/>
      <c r="AL96" s="5"/>
      <c r="AM96" s="5"/>
      <c r="AN96" s="5"/>
      <c r="AO96" s="5"/>
      <c r="AP96" s="5"/>
      <c r="AQ96" s="5"/>
      <c r="AR96" s="5"/>
      <c r="AS96" s="5"/>
      <c r="AT96" s="5"/>
      <c r="AU96" s="5"/>
      <c r="AV96" s="5"/>
      <c r="AW96" s="5"/>
      <c r="AX96" s="5"/>
      <c r="AY96" s="5"/>
      <c r="AZ96" s="5"/>
      <c r="BA96" s="5"/>
      <c r="BB96" s="5"/>
      <c r="BC96" s="5"/>
      <c r="BD96" s="5"/>
    </row>
    <row r="97" spans="1:56">
      <c r="A97" s="5"/>
      <c r="B97" s="5"/>
      <c r="C97" s="5"/>
      <c r="D97" s="5"/>
      <c r="E97" s="5"/>
      <c r="F97" s="5"/>
      <c r="G97" s="5"/>
      <c r="H97" s="5"/>
      <c r="I97" s="5"/>
      <c r="J97" s="5"/>
      <c r="K97" s="5"/>
      <c r="L97" s="5"/>
      <c r="M97" s="5"/>
      <c r="N97" s="5"/>
      <c r="O97" s="5"/>
      <c r="P97" s="5"/>
      <c r="Q97" s="5"/>
      <c r="R97" s="5"/>
      <c r="S97" s="5"/>
      <c r="T97" s="5"/>
      <c r="U97" s="5"/>
      <c r="V97" s="5"/>
      <c r="W97" s="5"/>
      <c r="X97" s="5"/>
      <c r="Y97" s="5"/>
      <c r="Z97" s="5"/>
      <c r="AA97" s="5"/>
      <c r="AB97" s="5"/>
      <c r="AC97" s="5"/>
      <c r="AD97" s="5"/>
      <c r="AE97" s="5"/>
      <c r="AF97" s="5"/>
      <c r="AG97" s="5"/>
      <c r="AH97" s="5"/>
      <c r="AI97" s="5"/>
      <c r="AJ97" s="5"/>
      <c r="AK97" s="5"/>
      <c r="AL97" s="5"/>
      <c r="AM97" s="5"/>
      <c r="AN97" s="5"/>
      <c r="AO97" s="5"/>
      <c r="AP97" s="5"/>
      <c r="AQ97" s="5"/>
      <c r="AR97" s="5"/>
      <c r="AS97" s="5"/>
      <c r="AT97" s="5"/>
      <c r="AU97" s="5"/>
      <c r="AV97" s="5"/>
      <c r="AW97" s="5"/>
      <c r="AX97" s="5"/>
      <c r="AY97" s="5"/>
      <c r="AZ97" s="5"/>
      <c r="BA97" s="5"/>
      <c r="BB97" s="5"/>
      <c r="BC97" s="5"/>
      <c r="BD97" s="5"/>
    </row>
    <row r="98" spans="1:56">
      <c r="A98" s="5"/>
      <c r="B98" s="5"/>
      <c r="C98" s="5"/>
      <c r="D98" s="5"/>
      <c r="E98" s="5"/>
      <c r="F98" s="5"/>
      <c r="G98" s="5"/>
      <c r="H98" s="5"/>
      <c r="I98" s="5"/>
      <c r="J98" s="5"/>
      <c r="K98" s="5"/>
      <c r="L98" s="5"/>
      <c r="M98" s="5"/>
      <c r="N98" s="5"/>
      <c r="O98" s="5"/>
      <c r="P98" s="5"/>
      <c r="Q98" s="5"/>
      <c r="R98" s="5"/>
      <c r="S98" s="5"/>
      <c r="T98" s="5"/>
      <c r="U98" s="5"/>
      <c r="V98" s="5"/>
      <c r="W98" s="5"/>
      <c r="X98" s="5"/>
      <c r="Y98" s="5"/>
      <c r="Z98" s="5"/>
      <c r="AA98" s="5"/>
      <c r="AB98" s="5"/>
      <c r="AC98" s="5"/>
      <c r="AD98" s="5"/>
      <c r="AE98" s="5"/>
      <c r="AF98" s="5"/>
      <c r="AG98" s="5"/>
      <c r="AH98" s="5"/>
      <c r="AI98" s="5"/>
      <c r="AJ98" s="5"/>
      <c r="AK98" s="5"/>
      <c r="AL98" s="5"/>
      <c r="AM98" s="5"/>
      <c r="AN98" s="5"/>
      <c r="AO98" s="5"/>
      <c r="AP98" s="5"/>
      <c r="AQ98" s="5"/>
      <c r="AR98" s="5"/>
      <c r="AS98" s="5"/>
      <c r="AT98" s="5"/>
      <c r="AU98" s="5"/>
      <c r="AV98" s="5"/>
      <c r="AW98" s="5"/>
      <c r="AX98" s="5"/>
      <c r="AY98" s="5"/>
      <c r="AZ98" s="5"/>
      <c r="BA98" s="5"/>
      <c r="BB98" s="5"/>
      <c r="BC98" s="5"/>
      <c r="BD98" s="5"/>
    </row>
    <row r="99" spans="1:56">
      <c r="A99" s="5"/>
      <c r="B99" s="5"/>
      <c r="C99" s="5"/>
      <c r="D99" s="5"/>
      <c r="E99" s="5"/>
      <c r="F99" s="5"/>
      <c r="G99" s="5"/>
      <c r="H99" s="5"/>
      <c r="I99" s="5"/>
      <c r="J99" s="5"/>
      <c r="K99" s="5"/>
      <c r="L99" s="5"/>
      <c r="M99" s="5"/>
      <c r="N99" s="5"/>
      <c r="O99" s="5"/>
      <c r="P99" s="5"/>
      <c r="Q99" s="5"/>
      <c r="R99" s="5"/>
      <c r="S99" s="5"/>
      <c r="T99" s="5"/>
      <c r="U99" s="5"/>
      <c r="V99" s="5"/>
      <c r="W99" s="5"/>
      <c r="X99" s="5"/>
      <c r="Y99" s="5"/>
      <c r="Z99" s="5"/>
      <c r="AA99" s="5"/>
      <c r="AB99" s="5"/>
      <c r="AC99" s="5"/>
      <c r="AD99" s="5"/>
      <c r="AE99" s="5"/>
      <c r="AF99" s="5"/>
      <c r="AG99" s="5"/>
      <c r="AH99" s="5"/>
      <c r="AI99" s="5"/>
      <c r="AJ99" s="5"/>
      <c r="AK99" s="5"/>
      <c r="AL99" s="5"/>
      <c r="AM99" s="5"/>
      <c r="AN99" s="5"/>
      <c r="AO99" s="5"/>
      <c r="AP99" s="5"/>
      <c r="AQ99" s="5"/>
      <c r="AR99" s="5"/>
      <c r="AS99" s="5"/>
      <c r="AT99" s="5"/>
      <c r="AU99" s="5"/>
      <c r="AV99" s="5"/>
      <c r="AW99" s="5"/>
      <c r="AX99" s="5"/>
      <c r="AY99" s="5"/>
      <c r="AZ99" s="5"/>
      <c r="BA99" s="5"/>
      <c r="BB99" s="5"/>
      <c r="BC99" s="5"/>
      <c r="BD99" s="5"/>
    </row>
    <row r="100" spans="1:56">
      <c r="A100" s="5"/>
      <c r="B100" s="5"/>
      <c r="C100" s="5"/>
      <c r="D100" s="5"/>
      <c r="E100" s="5"/>
      <c r="F100" s="5"/>
      <c r="G100" s="5"/>
      <c r="H100" s="5"/>
      <c r="I100" s="5"/>
      <c r="J100" s="5"/>
      <c r="K100" s="5"/>
      <c r="L100" s="5"/>
      <c r="M100" s="5"/>
      <c r="N100" s="5"/>
      <c r="O100" s="5"/>
      <c r="P100" s="5"/>
      <c r="Q100" s="5"/>
      <c r="R100" s="5"/>
      <c r="S100" s="5"/>
      <c r="T100" s="5"/>
      <c r="U100" s="5"/>
      <c r="V100" s="5"/>
      <c r="W100" s="5"/>
      <c r="X100" s="5"/>
      <c r="Y100" s="5"/>
      <c r="Z100" s="5"/>
      <c r="AA100" s="5"/>
      <c r="AB100" s="5"/>
      <c r="AC100" s="5"/>
      <c r="AD100" s="5"/>
      <c r="AE100" s="5"/>
      <c r="AF100" s="5"/>
      <c r="AG100" s="5"/>
      <c r="AH100" s="5"/>
      <c r="AI100" s="5"/>
      <c r="AJ100" s="5"/>
      <c r="AK100" s="5"/>
      <c r="AL100" s="5"/>
      <c r="AM100" s="5"/>
      <c r="AN100" s="5"/>
      <c r="AO100" s="5"/>
      <c r="AP100" s="5"/>
      <c r="AQ100" s="5"/>
      <c r="AR100" s="5"/>
      <c r="AS100" s="5"/>
      <c r="AT100" s="5"/>
      <c r="AU100" s="5"/>
      <c r="AV100" s="5"/>
      <c r="AW100" s="5"/>
      <c r="AX100" s="5"/>
      <c r="AY100" s="5"/>
      <c r="AZ100" s="5"/>
      <c r="BA100" s="5"/>
      <c r="BB100" s="5"/>
      <c r="BC100" s="5"/>
      <c r="BD100" s="5"/>
    </row>
    <row r="101" spans="1:56">
      <c r="A101" s="5"/>
      <c r="B101" s="5"/>
      <c r="C101" s="5"/>
      <c r="D101" s="5"/>
      <c r="E101" s="5"/>
      <c r="F101" s="5"/>
      <c r="G101" s="5"/>
      <c r="H101" s="5"/>
      <c r="I101" s="5"/>
      <c r="J101" s="5"/>
      <c r="K101" s="5"/>
      <c r="L101" s="5"/>
      <c r="M101" s="5"/>
      <c r="N101" s="5"/>
      <c r="O101" s="5"/>
      <c r="P101" s="5"/>
      <c r="Q101" s="5"/>
      <c r="R101" s="5"/>
      <c r="S101" s="5"/>
      <c r="T101" s="5"/>
      <c r="U101" s="5"/>
      <c r="V101" s="5"/>
      <c r="W101" s="5"/>
      <c r="X101" s="5"/>
      <c r="Y101" s="5"/>
      <c r="Z101" s="5"/>
      <c r="AA101" s="5"/>
      <c r="AB101" s="5"/>
      <c r="AC101" s="5"/>
      <c r="AD101" s="5"/>
      <c r="AE101" s="5"/>
      <c r="AF101" s="5"/>
      <c r="AG101" s="5"/>
      <c r="AH101" s="5"/>
      <c r="AI101" s="5"/>
      <c r="AJ101" s="5"/>
      <c r="AK101" s="5"/>
      <c r="AL101" s="5"/>
      <c r="AM101" s="5"/>
      <c r="AN101" s="5"/>
      <c r="AO101" s="5"/>
      <c r="AP101" s="5"/>
      <c r="AQ101" s="5"/>
      <c r="AR101" s="5"/>
      <c r="AS101" s="5"/>
      <c r="AT101" s="5"/>
      <c r="AU101" s="5"/>
      <c r="AV101" s="5"/>
      <c r="AW101" s="5"/>
      <c r="AX101" s="5"/>
      <c r="AY101" s="5"/>
      <c r="AZ101" s="5"/>
      <c r="BA101" s="5"/>
      <c r="BB101" s="5"/>
      <c r="BC101" s="5"/>
      <c r="BD101" s="5"/>
    </row>
    <row r="102" spans="1:56">
      <c r="A102" s="5"/>
      <c r="B102" s="5"/>
      <c r="C102" s="5"/>
      <c r="D102" s="5"/>
      <c r="E102" s="5"/>
      <c r="F102" s="5"/>
      <c r="G102" s="5"/>
      <c r="H102" s="5"/>
      <c r="I102" s="5"/>
      <c r="J102" s="5"/>
      <c r="K102" s="5"/>
      <c r="L102" s="5"/>
      <c r="M102" s="5"/>
      <c r="N102" s="5"/>
      <c r="O102" s="5"/>
      <c r="P102" s="5"/>
      <c r="Q102" s="5"/>
      <c r="R102" s="5"/>
      <c r="S102" s="5"/>
      <c r="T102" s="5"/>
      <c r="U102" s="5"/>
      <c r="V102" s="5"/>
      <c r="W102" s="5"/>
      <c r="X102" s="5"/>
      <c r="Y102" s="5"/>
      <c r="Z102" s="5"/>
      <c r="AA102" s="5"/>
      <c r="AB102" s="5"/>
      <c r="AC102" s="5"/>
      <c r="AD102" s="5"/>
      <c r="AE102" s="5"/>
      <c r="AF102" s="5"/>
      <c r="AG102" s="5"/>
      <c r="AH102" s="5"/>
      <c r="AI102" s="5"/>
      <c r="AJ102" s="5"/>
      <c r="AK102" s="5"/>
      <c r="AL102" s="5"/>
      <c r="AM102" s="5"/>
      <c r="AN102" s="5"/>
      <c r="AO102" s="5"/>
      <c r="AP102" s="5"/>
      <c r="AQ102" s="5"/>
      <c r="AR102" s="5"/>
      <c r="AS102" s="5"/>
      <c r="AT102" s="5"/>
      <c r="AU102" s="5"/>
      <c r="AV102" s="5"/>
      <c r="AW102" s="5"/>
      <c r="AX102" s="5"/>
      <c r="AY102" s="5"/>
      <c r="AZ102" s="5"/>
      <c r="BA102" s="5"/>
      <c r="BB102" s="5"/>
      <c r="BC102" s="5"/>
      <c r="BD102" s="5"/>
    </row>
    <row r="103" spans="1:56">
      <c r="A103" s="5"/>
      <c r="B103" s="5"/>
      <c r="C103" s="5"/>
      <c r="D103" s="5"/>
      <c r="E103" s="5"/>
      <c r="F103" s="5"/>
      <c r="G103" s="5"/>
      <c r="H103" s="5"/>
      <c r="I103" s="5"/>
      <c r="J103" s="5"/>
      <c r="K103" s="5"/>
      <c r="L103" s="5"/>
      <c r="M103" s="5"/>
      <c r="N103" s="5"/>
      <c r="O103" s="5"/>
      <c r="P103" s="5"/>
      <c r="Q103" s="5"/>
      <c r="R103" s="5"/>
      <c r="S103" s="5"/>
      <c r="T103" s="5"/>
      <c r="U103" s="5"/>
      <c r="V103" s="5"/>
      <c r="W103" s="5"/>
      <c r="X103" s="5"/>
      <c r="Y103" s="5"/>
      <c r="Z103" s="5"/>
      <c r="AA103" s="5"/>
      <c r="AB103" s="5"/>
      <c r="AC103" s="5"/>
      <c r="AD103" s="5"/>
      <c r="AE103" s="5"/>
      <c r="AF103" s="5"/>
      <c r="AG103" s="5"/>
      <c r="AH103" s="5"/>
      <c r="AI103" s="5"/>
      <c r="AJ103" s="5"/>
      <c r="AK103" s="5"/>
      <c r="AL103" s="5"/>
      <c r="AM103" s="5"/>
      <c r="AN103" s="5"/>
      <c r="AO103" s="5"/>
      <c r="AP103" s="5"/>
      <c r="AQ103" s="5"/>
      <c r="AR103" s="5"/>
      <c r="AS103" s="5"/>
      <c r="AT103" s="5"/>
      <c r="AU103" s="5"/>
      <c r="AV103" s="5"/>
      <c r="AW103" s="5"/>
      <c r="AX103" s="5"/>
      <c r="AY103" s="5"/>
      <c r="AZ103" s="5"/>
      <c r="BA103" s="5"/>
      <c r="BB103" s="5"/>
      <c r="BC103" s="5"/>
      <c r="BD103" s="5"/>
    </row>
    <row r="104" spans="1:56">
      <c r="A104" s="5"/>
      <c r="B104" s="5"/>
      <c r="C104" s="5"/>
      <c r="D104" s="5"/>
      <c r="E104" s="5"/>
      <c r="F104" s="5"/>
      <c r="G104" s="5"/>
      <c r="H104" s="5"/>
      <c r="I104" s="5"/>
      <c r="J104" s="5"/>
      <c r="K104" s="5"/>
      <c r="L104" s="5"/>
      <c r="M104" s="5"/>
      <c r="N104" s="5"/>
      <c r="O104" s="5"/>
      <c r="P104" s="5"/>
      <c r="Q104" s="5"/>
      <c r="R104" s="5"/>
      <c r="S104" s="5"/>
      <c r="T104" s="5"/>
      <c r="U104" s="5"/>
      <c r="V104" s="5"/>
      <c r="W104" s="5"/>
      <c r="X104" s="5"/>
      <c r="Y104" s="5"/>
      <c r="Z104" s="5"/>
      <c r="AA104" s="5"/>
      <c r="AB104" s="5"/>
      <c r="AC104" s="5"/>
      <c r="AD104" s="5"/>
      <c r="AE104" s="5"/>
      <c r="AF104" s="5"/>
      <c r="AG104" s="5"/>
      <c r="AH104" s="5"/>
      <c r="AI104" s="5"/>
      <c r="AJ104" s="5"/>
      <c r="AK104" s="5"/>
      <c r="AL104" s="5"/>
      <c r="AM104" s="5"/>
      <c r="AN104" s="5"/>
      <c r="AO104" s="5"/>
      <c r="AP104" s="5"/>
      <c r="AQ104" s="5"/>
      <c r="AR104" s="5"/>
      <c r="AS104" s="5"/>
      <c r="AT104" s="5"/>
      <c r="AU104" s="5"/>
      <c r="AV104" s="5"/>
      <c r="AW104" s="5"/>
      <c r="AX104" s="5"/>
      <c r="AY104" s="5"/>
      <c r="AZ104" s="5"/>
      <c r="BA104" s="5"/>
      <c r="BB104" s="5"/>
      <c r="BC104" s="5"/>
      <c r="BD104" s="5"/>
    </row>
    <row r="105" spans="1:56">
      <c r="A105" s="5"/>
      <c r="B105" s="5"/>
      <c r="C105" s="5"/>
      <c r="D105" s="5"/>
      <c r="E105" s="5"/>
      <c r="F105" s="5"/>
      <c r="G105" s="5"/>
      <c r="H105" s="5"/>
      <c r="I105" s="5"/>
      <c r="J105" s="5"/>
      <c r="K105" s="5"/>
      <c r="L105" s="5"/>
      <c r="M105" s="5"/>
      <c r="N105" s="5"/>
      <c r="O105" s="5"/>
      <c r="P105" s="5"/>
      <c r="Q105" s="5"/>
      <c r="R105" s="5"/>
      <c r="S105" s="5"/>
      <c r="T105" s="5"/>
      <c r="U105" s="5"/>
      <c r="V105" s="5"/>
      <c r="W105" s="5"/>
      <c r="X105" s="5"/>
      <c r="Y105" s="5"/>
      <c r="Z105" s="5"/>
      <c r="AA105" s="5"/>
      <c r="AB105" s="5"/>
      <c r="AC105" s="5"/>
      <c r="AD105" s="5"/>
      <c r="AE105" s="5"/>
      <c r="AF105" s="5"/>
      <c r="AG105" s="5"/>
      <c r="AH105" s="5"/>
      <c r="AI105" s="5"/>
      <c r="AJ105" s="5"/>
      <c r="AK105" s="5"/>
      <c r="AL105" s="5"/>
      <c r="AM105" s="5"/>
      <c r="AN105" s="5"/>
      <c r="AO105" s="5"/>
      <c r="AP105" s="5"/>
      <c r="AQ105" s="5"/>
      <c r="AR105" s="5"/>
      <c r="AS105" s="5"/>
      <c r="AT105" s="5"/>
      <c r="AU105" s="5"/>
      <c r="AV105" s="5"/>
      <c r="AW105" s="5"/>
      <c r="AX105" s="5"/>
      <c r="AY105" s="5"/>
      <c r="AZ105" s="5"/>
      <c r="BA105" s="5"/>
      <c r="BB105" s="5"/>
      <c r="BC105" s="5"/>
      <c r="BD105" s="5"/>
    </row>
    <row r="106" spans="1:56">
      <c r="A106" s="5"/>
      <c r="B106" s="5"/>
      <c r="C106" s="5"/>
      <c r="D106" s="5"/>
      <c r="E106" s="5"/>
      <c r="F106" s="5"/>
      <c r="G106" s="5"/>
      <c r="H106" s="5"/>
      <c r="I106" s="5"/>
      <c r="J106" s="5"/>
      <c r="K106" s="5"/>
      <c r="L106" s="5"/>
      <c r="M106" s="5"/>
      <c r="N106" s="5"/>
      <c r="O106" s="5"/>
      <c r="P106" s="5"/>
      <c r="Q106" s="5"/>
      <c r="R106" s="5"/>
      <c r="S106" s="5"/>
      <c r="T106" s="5"/>
      <c r="U106" s="5"/>
      <c r="V106" s="5"/>
      <c r="W106" s="5"/>
      <c r="X106" s="5"/>
      <c r="Y106" s="5"/>
      <c r="Z106" s="5"/>
      <c r="AA106" s="5"/>
      <c r="AB106" s="5"/>
      <c r="AC106" s="5"/>
      <c r="AD106" s="5"/>
      <c r="AE106" s="5"/>
      <c r="AF106" s="5"/>
      <c r="AG106" s="5"/>
      <c r="AH106" s="5"/>
      <c r="AI106" s="5"/>
      <c r="AJ106" s="5"/>
      <c r="AK106" s="5"/>
      <c r="AL106" s="5"/>
      <c r="AM106" s="5"/>
      <c r="AN106" s="5"/>
      <c r="AO106" s="5"/>
      <c r="AP106" s="5"/>
      <c r="AQ106" s="5"/>
      <c r="AR106" s="5"/>
      <c r="AS106" s="5"/>
      <c r="AT106" s="5"/>
      <c r="AU106" s="5"/>
      <c r="AV106" s="5"/>
      <c r="AW106" s="5"/>
      <c r="AX106" s="5"/>
      <c r="AY106" s="5"/>
      <c r="AZ106" s="5"/>
      <c r="BA106" s="5"/>
      <c r="BB106" s="5"/>
      <c r="BC106" s="5"/>
      <c r="BD106" s="5"/>
    </row>
    <row r="107" spans="1:56">
      <c r="A107" s="5"/>
      <c r="B107" s="5"/>
      <c r="C107" s="5"/>
      <c r="D107" s="5"/>
      <c r="E107" s="5"/>
      <c r="F107" s="5"/>
      <c r="G107" s="5"/>
      <c r="H107" s="5"/>
      <c r="I107" s="5"/>
      <c r="J107" s="5"/>
      <c r="K107" s="5"/>
      <c r="L107" s="5"/>
      <c r="M107" s="5"/>
      <c r="N107" s="5"/>
      <c r="O107" s="5"/>
      <c r="P107" s="5"/>
      <c r="Q107" s="5"/>
      <c r="R107" s="5"/>
      <c r="S107" s="5"/>
      <c r="T107" s="5"/>
      <c r="U107" s="5"/>
      <c r="V107" s="5"/>
      <c r="W107" s="5"/>
      <c r="X107" s="5"/>
      <c r="Y107" s="5"/>
      <c r="Z107" s="5"/>
      <c r="AA107" s="5"/>
      <c r="AB107" s="5"/>
      <c r="AC107" s="5"/>
      <c r="AD107" s="5"/>
      <c r="AE107" s="5"/>
      <c r="AF107" s="5"/>
      <c r="AG107" s="5"/>
      <c r="AH107" s="5"/>
      <c r="AI107" s="5"/>
      <c r="AJ107" s="5"/>
      <c r="AK107" s="5"/>
      <c r="AL107" s="5"/>
      <c r="AM107" s="5"/>
      <c r="AN107" s="5"/>
      <c r="AO107" s="5"/>
      <c r="AP107" s="5"/>
      <c r="AQ107" s="5"/>
      <c r="AR107" s="5"/>
      <c r="AS107" s="5"/>
      <c r="AT107" s="5"/>
      <c r="AU107" s="5"/>
      <c r="AV107" s="5"/>
      <c r="AW107" s="5"/>
      <c r="AX107" s="5"/>
      <c r="AY107" s="5"/>
      <c r="AZ107" s="5"/>
      <c r="BA107" s="5"/>
      <c r="BB107" s="5"/>
      <c r="BC107" s="5"/>
      <c r="BD107" s="5"/>
    </row>
    <row r="108" spans="1:56">
      <c r="A108" s="5"/>
      <c r="B108" s="5"/>
      <c r="C108" s="5"/>
      <c r="D108" s="5"/>
      <c r="E108" s="5"/>
      <c r="F108" s="5"/>
      <c r="G108" s="5"/>
      <c r="H108" s="5"/>
      <c r="I108" s="5"/>
      <c r="J108" s="5"/>
      <c r="K108" s="5"/>
      <c r="L108" s="5"/>
      <c r="M108" s="5"/>
      <c r="N108" s="5"/>
      <c r="O108" s="5"/>
      <c r="P108" s="5"/>
      <c r="Q108" s="5"/>
      <c r="R108" s="5"/>
      <c r="S108" s="5"/>
      <c r="T108" s="5"/>
      <c r="U108" s="5"/>
      <c r="V108" s="5"/>
      <c r="W108" s="5"/>
      <c r="X108" s="5"/>
      <c r="Y108" s="5"/>
      <c r="Z108" s="5"/>
      <c r="AA108" s="5"/>
      <c r="AB108" s="5"/>
      <c r="AC108" s="5"/>
      <c r="AD108" s="5"/>
      <c r="AE108" s="5"/>
      <c r="AF108" s="5"/>
      <c r="AG108" s="5"/>
      <c r="AH108" s="5"/>
      <c r="AI108" s="5"/>
      <c r="AJ108" s="5"/>
      <c r="AK108" s="5"/>
      <c r="AL108" s="5"/>
      <c r="AM108" s="5"/>
      <c r="AN108" s="5"/>
      <c r="AO108" s="5"/>
      <c r="AP108" s="5"/>
      <c r="AQ108" s="5"/>
      <c r="AR108" s="5"/>
      <c r="AS108" s="5"/>
      <c r="AT108" s="5"/>
      <c r="AU108" s="5"/>
      <c r="AV108" s="5"/>
      <c r="AW108" s="5"/>
      <c r="AX108" s="5"/>
      <c r="AY108" s="5"/>
      <c r="AZ108" s="5"/>
      <c r="BA108" s="5"/>
      <c r="BB108" s="5"/>
      <c r="BC108" s="5"/>
      <c r="BD108" s="5"/>
    </row>
    <row r="109" spans="1:56">
      <c r="A109" s="5"/>
      <c r="B109" s="5"/>
      <c r="C109" s="5"/>
      <c r="D109" s="5"/>
      <c r="E109" s="5"/>
      <c r="F109" s="5"/>
      <c r="G109" s="5"/>
      <c r="H109" s="5"/>
      <c r="I109" s="5"/>
      <c r="J109" s="5"/>
      <c r="K109" s="5"/>
      <c r="L109" s="5"/>
      <c r="M109" s="5"/>
      <c r="N109" s="5"/>
      <c r="O109" s="5"/>
      <c r="P109" s="5"/>
      <c r="Q109" s="5"/>
      <c r="R109" s="5"/>
      <c r="S109" s="5"/>
      <c r="T109" s="5"/>
      <c r="U109" s="5"/>
      <c r="V109" s="5"/>
      <c r="W109" s="5"/>
      <c r="X109" s="5"/>
      <c r="Y109" s="5"/>
      <c r="Z109" s="5"/>
      <c r="AA109" s="5"/>
      <c r="AB109" s="5"/>
      <c r="AC109" s="5"/>
      <c r="AD109" s="5"/>
      <c r="AE109" s="5"/>
      <c r="AF109" s="5"/>
      <c r="AG109" s="5"/>
      <c r="AH109" s="5"/>
      <c r="AI109" s="5"/>
      <c r="AJ109" s="5"/>
      <c r="AK109" s="5"/>
      <c r="AL109" s="5"/>
      <c r="AM109" s="5"/>
      <c r="AN109" s="5"/>
      <c r="AO109" s="5"/>
      <c r="AP109" s="5"/>
      <c r="AQ109" s="5"/>
      <c r="AR109" s="5"/>
      <c r="AS109" s="5"/>
      <c r="AT109" s="5"/>
      <c r="AU109" s="5"/>
      <c r="AV109" s="5"/>
      <c r="AW109" s="5"/>
      <c r="AX109" s="5"/>
      <c r="AY109" s="5"/>
      <c r="AZ109" s="5"/>
      <c r="BA109" s="5"/>
      <c r="BB109" s="5"/>
      <c r="BC109" s="5"/>
      <c r="BD109" s="5"/>
    </row>
    <row r="110" spans="1:56">
      <c r="A110" s="5"/>
      <c r="B110" s="5"/>
      <c r="C110" s="5"/>
      <c r="D110" s="5"/>
      <c r="E110" s="5"/>
      <c r="F110" s="5"/>
      <c r="G110" s="5"/>
      <c r="H110" s="5"/>
      <c r="I110" s="5"/>
      <c r="J110" s="5"/>
      <c r="K110" s="5"/>
      <c r="L110" s="5"/>
      <c r="M110" s="5"/>
      <c r="N110" s="5"/>
      <c r="O110" s="5"/>
      <c r="P110" s="5"/>
      <c r="Q110" s="5"/>
      <c r="R110" s="5"/>
      <c r="S110" s="5"/>
      <c r="T110" s="5"/>
      <c r="U110" s="5"/>
      <c r="V110" s="5"/>
      <c r="W110" s="5"/>
      <c r="X110" s="5"/>
      <c r="Y110" s="5"/>
      <c r="Z110" s="5"/>
      <c r="AA110" s="5"/>
      <c r="AB110" s="5"/>
      <c r="AC110" s="5"/>
      <c r="AD110" s="5"/>
      <c r="AE110" s="5"/>
      <c r="AF110" s="5"/>
      <c r="AG110" s="5"/>
      <c r="AH110" s="5"/>
      <c r="AI110" s="5"/>
      <c r="AJ110" s="5"/>
      <c r="AK110" s="5"/>
      <c r="AL110" s="5"/>
      <c r="AM110" s="5"/>
      <c r="AN110" s="5"/>
      <c r="AO110" s="5"/>
      <c r="AP110" s="5"/>
      <c r="AQ110" s="5"/>
      <c r="AR110" s="5"/>
      <c r="AS110" s="5"/>
      <c r="AT110" s="5"/>
      <c r="AU110" s="5"/>
      <c r="AV110" s="5"/>
      <c r="AW110" s="5"/>
      <c r="AX110" s="5"/>
      <c r="AY110" s="5"/>
      <c r="AZ110" s="5"/>
      <c r="BA110" s="5"/>
      <c r="BB110" s="5"/>
      <c r="BC110" s="5"/>
      <c r="BD110" s="5"/>
    </row>
    <row r="111" spans="1:56">
      <c r="A111" s="5"/>
      <c r="B111" s="5"/>
      <c r="C111" s="5"/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  <c r="W111" s="5"/>
      <c r="X111" s="5"/>
      <c r="Y111" s="5"/>
      <c r="Z111" s="5"/>
      <c r="AA111" s="5"/>
      <c r="AB111" s="5"/>
      <c r="AC111" s="5"/>
      <c r="AD111" s="5"/>
      <c r="AE111" s="5"/>
      <c r="AF111" s="5"/>
      <c r="AG111" s="5"/>
      <c r="AH111" s="5"/>
      <c r="AI111" s="5"/>
      <c r="AJ111" s="5"/>
      <c r="AK111" s="5"/>
      <c r="AL111" s="5"/>
      <c r="AM111" s="5"/>
      <c r="AN111" s="5"/>
      <c r="AO111" s="5"/>
      <c r="AP111" s="5"/>
      <c r="AQ111" s="5"/>
      <c r="AR111" s="5"/>
      <c r="AS111" s="5"/>
      <c r="AT111" s="5"/>
      <c r="AU111" s="5"/>
      <c r="AV111" s="5"/>
      <c r="AW111" s="5"/>
      <c r="AX111" s="5"/>
      <c r="AY111" s="5"/>
      <c r="AZ111" s="5"/>
      <c r="BA111" s="5"/>
      <c r="BB111" s="5"/>
      <c r="BC111" s="5"/>
      <c r="BD111" s="5"/>
    </row>
    <row r="112" spans="1:56">
      <c r="A112" s="5"/>
      <c r="B112" s="5"/>
      <c r="C112" s="5"/>
      <c r="D112" s="5"/>
      <c r="E112" s="5"/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  <c r="W112" s="5"/>
      <c r="X112" s="5"/>
      <c r="Y112" s="5"/>
      <c r="Z112" s="5"/>
      <c r="AA112" s="5"/>
      <c r="AB112" s="5"/>
      <c r="AC112" s="5"/>
      <c r="AD112" s="5"/>
      <c r="AE112" s="5"/>
      <c r="AF112" s="5"/>
      <c r="AG112" s="5"/>
      <c r="AH112" s="5"/>
      <c r="AI112" s="5"/>
      <c r="AJ112" s="5"/>
      <c r="AK112" s="5"/>
      <c r="AL112" s="5"/>
      <c r="AM112" s="5"/>
      <c r="AN112" s="5"/>
      <c r="AO112" s="5"/>
      <c r="AP112" s="5"/>
      <c r="AQ112" s="5"/>
      <c r="AR112" s="5"/>
      <c r="AS112" s="5"/>
      <c r="AT112" s="5"/>
      <c r="AU112" s="5"/>
      <c r="AV112" s="5"/>
      <c r="AW112" s="5"/>
      <c r="AX112" s="5"/>
      <c r="AY112" s="5"/>
      <c r="AZ112" s="5"/>
      <c r="BA112" s="5"/>
      <c r="BB112" s="5"/>
      <c r="BC112" s="5"/>
      <c r="BD112" s="5"/>
    </row>
    <row r="113" spans="1:56">
      <c r="A113" s="5"/>
      <c r="B113" s="5"/>
      <c r="C113" s="5"/>
      <c r="D113" s="5"/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"/>
      <c r="W113" s="5"/>
      <c r="X113" s="5"/>
      <c r="Y113" s="5"/>
      <c r="Z113" s="5"/>
      <c r="AA113" s="5"/>
      <c r="AB113" s="5"/>
      <c r="AC113" s="5"/>
      <c r="AD113" s="5"/>
      <c r="AE113" s="5"/>
      <c r="AF113" s="5"/>
      <c r="AG113" s="5"/>
      <c r="AH113" s="5"/>
      <c r="AI113" s="5"/>
      <c r="AJ113" s="5"/>
      <c r="AK113" s="5"/>
      <c r="AL113" s="5"/>
      <c r="AM113" s="5"/>
      <c r="AN113" s="5"/>
      <c r="AO113" s="5"/>
      <c r="AP113" s="5"/>
      <c r="AQ113" s="5"/>
      <c r="AR113" s="5"/>
      <c r="AS113" s="5"/>
      <c r="AT113" s="5"/>
      <c r="AU113" s="5"/>
      <c r="AV113" s="5"/>
      <c r="AW113" s="5"/>
      <c r="AX113" s="5"/>
      <c r="AY113" s="5"/>
      <c r="AZ113" s="5"/>
      <c r="BA113" s="5"/>
      <c r="BB113" s="5"/>
      <c r="BC113" s="5"/>
      <c r="BD113" s="5"/>
    </row>
    <row r="114" spans="1:56">
      <c r="A114" s="5"/>
      <c r="B114" s="5"/>
      <c r="C114" s="5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5"/>
      <c r="V114" s="5"/>
      <c r="W114" s="5"/>
      <c r="X114" s="5"/>
      <c r="Y114" s="5"/>
      <c r="Z114" s="5"/>
      <c r="AA114" s="5"/>
      <c r="AB114" s="5"/>
      <c r="AC114" s="5"/>
      <c r="AD114" s="5"/>
      <c r="AE114" s="5"/>
      <c r="AF114" s="5"/>
      <c r="AG114" s="5"/>
      <c r="AH114" s="5"/>
      <c r="AI114" s="5"/>
      <c r="AJ114" s="5"/>
      <c r="AK114" s="5"/>
      <c r="AL114" s="5"/>
      <c r="AM114" s="5"/>
      <c r="AN114" s="5"/>
      <c r="AO114" s="5"/>
      <c r="AP114" s="5"/>
      <c r="AQ114" s="5"/>
      <c r="AR114" s="5"/>
      <c r="AS114" s="5"/>
      <c r="AT114" s="5"/>
      <c r="AU114" s="5"/>
      <c r="AV114" s="5"/>
      <c r="AW114" s="5"/>
      <c r="AX114" s="5"/>
      <c r="AY114" s="5"/>
      <c r="AZ114" s="5"/>
      <c r="BA114" s="5"/>
      <c r="BB114" s="5"/>
      <c r="BC114" s="5"/>
      <c r="BD114" s="5"/>
    </row>
    <row r="115" spans="1:56">
      <c r="A115" s="5"/>
      <c r="B115" s="5"/>
      <c r="C115" s="5"/>
      <c r="D115" s="5"/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  <c r="R115" s="5"/>
      <c r="S115" s="5"/>
      <c r="T115" s="5"/>
      <c r="U115" s="5"/>
      <c r="V115" s="5"/>
      <c r="W115" s="5"/>
      <c r="X115" s="5"/>
      <c r="Y115" s="5"/>
      <c r="Z115" s="5"/>
      <c r="AA115" s="5"/>
      <c r="AB115" s="5"/>
      <c r="AC115" s="5"/>
      <c r="AD115" s="5"/>
      <c r="AE115" s="5"/>
      <c r="AF115" s="5"/>
      <c r="AG115" s="5"/>
      <c r="AH115" s="5"/>
      <c r="AI115" s="5"/>
      <c r="AJ115" s="5"/>
      <c r="AK115" s="5"/>
      <c r="AL115" s="5"/>
      <c r="AM115" s="5"/>
      <c r="AN115" s="5"/>
      <c r="AO115" s="5"/>
      <c r="AP115" s="5"/>
      <c r="AQ115" s="5"/>
      <c r="AR115" s="5"/>
      <c r="AS115" s="5"/>
      <c r="AT115" s="5"/>
      <c r="AU115" s="5"/>
      <c r="AV115" s="5"/>
      <c r="AW115" s="5"/>
      <c r="AX115" s="5"/>
      <c r="AY115" s="5"/>
      <c r="AZ115" s="5"/>
      <c r="BA115" s="5"/>
      <c r="BB115" s="5"/>
      <c r="BC115" s="5"/>
      <c r="BD115" s="5"/>
    </row>
    <row r="116" spans="1:56">
      <c r="A116" s="5"/>
      <c r="B116" s="5"/>
      <c r="C116" s="5"/>
      <c r="D116" s="5"/>
      <c r="E116" s="5"/>
      <c r="F116" s="5"/>
      <c r="G116" s="5"/>
      <c r="H116" s="5"/>
      <c r="I116" s="5"/>
      <c r="J116" s="5"/>
      <c r="K116" s="5"/>
      <c r="L116" s="5"/>
      <c r="M116" s="5"/>
      <c r="N116" s="5"/>
      <c r="O116" s="5"/>
      <c r="P116" s="5"/>
      <c r="Q116" s="5"/>
      <c r="R116" s="5"/>
      <c r="S116" s="5"/>
      <c r="T116" s="5"/>
      <c r="U116" s="5"/>
      <c r="V116" s="5"/>
      <c r="W116" s="5"/>
      <c r="X116" s="5"/>
      <c r="Y116" s="5"/>
      <c r="Z116" s="5"/>
      <c r="AA116" s="5"/>
    </row>
    <row r="117" spans="1:56">
      <c r="A117" s="5"/>
      <c r="B117" s="5"/>
      <c r="C117" s="5"/>
      <c r="D117" s="5"/>
      <c r="E117" s="5"/>
      <c r="F117" s="5"/>
      <c r="G117" s="5"/>
      <c r="H117" s="5"/>
      <c r="I117" s="5"/>
      <c r="J117" s="5"/>
      <c r="K117" s="5"/>
      <c r="L117" s="5"/>
      <c r="M117" s="5"/>
      <c r="N117" s="5"/>
      <c r="O117" s="5"/>
      <c r="P117" s="5"/>
      <c r="Q117" s="5"/>
      <c r="R117" s="5"/>
      <c r="S117" s="5"/>
      <c r="T117" s="5"/>
      <c r="U117" s="5"/>
      <c r="V117" s="5"/>
      <c r="W117" s="5"/>
      <c r="X117" s="5"/>
      <c r="Y117" s="5"/>
      <c r="Z117" s="5"/>
      <c r="AA117" s="5"/>
    </row>
    <row r="118" spans="1:56">
      <c r="A118" s="5"/>
      <c r="B118" s="5"/>
      <c r="C118" s="5"/>
      <c r="D118" s="5"/>
      <c r="E118" s="5"/>
      <c r="F118" s="5"/>
      <c r="G118" s="5"/>
      <c r="H118" s="5"/>
      <c r="I118" s="5"/>
      <c r="J118" s="5"/>
      <c r="K118" s="5"/>
      <c r="L118" s="5"/>
      <c r="M118" s="5"/>
      <c r="N118" s="5"/>
      <c r="O118" s="5"/>
      <c r="P118" s="5"/>
      <c r="Q118" s="5"/>
      <c r="R118" s="5"/>
      <c r="S118" s="5"/>
      <c r="T118" s="5"/>
      <c r="U118" s="5"/>
      <c r="V118" s="5"/>
      <c r="W118" s="5"/>
      <c r="X118" s="5"/>
      <c r="Y118" s="5"/>
      <c r="Z118" s="5"/>
      <c r="AA118" s="5"/>
    </row>
    <row r="119" spans="1:56">
      <c r="A119" s="5"/>
      <c r="B119" s="5"/>
      <c r="C119" s="5"/>
      <c r="D119" s="5"/>
      <c r="E119" s="5"/>
      <c r="F119" s="5"/>
      <c r="G119" s="5"/>
      <c r="H119" s="5"/>
      <c r="I119" s="5"/>
      <c r="J119" s="5"/>
      <c r="K119" s="5"/>
      <c r="L119" s="5"/>
      <c r="M119" s="5"/>
      <c r="N119" s="5"/>
      <c r="O119" s="5"/>
      <c r="P119" s="5"/>
      <c r="Q119" s="5"/>
      <c r="R119" s="5"/>
      <c r="S119" s="5"/>
      <c r="T119" s="5"/>
      <c r="U119" s="5"/>
      <c r="V119" s="5"/>
      <c r="W119" s="5"/>
      <c r="X119" s="5"/>
      <c r="Y119" s="5"/>
      <c r="Z119" s="5"/>
      <c r="AA119" s="5"/>
    </row>
    <row r="120" spans="1:56">
      <c r="A120" s="5"/>
      <c r="B120" s="5"/>
      <c r="C120" s="5"/>
      <c r="D120" s="5"/>
      <c r="E120" s="5"/>
      <c r="F120" s="5"/>
      <c r="G120" s="5"/>
      <c r="H120" s="5"/>
      <c r="I120" s="5"/>
      <c r="J120" s="5"/>
      <c r="K120" s="5"/>
      <c r="L120" s="5"/>
      <c r="M120" s="5"/>
      <c r="N120" s="5"/>
      <c r="O120" s="5"/>
      <c r="P120" s="5"/>
      <c r="Q120" s="5"/>
      <c r="R120" s="5"/>
      <c r="S120" s="5"/>
      <c r="T120" s="5"/>
      <c r="U120" s="5"/>
      <c r="V120" s="5"/>
      <c r="W120" s="5"/>
      <c r="X120" s="5"/>
      <c r="Y120" s="5"/>
      <c r="Z120" s="5"/>
      <c r="AA120" s="5"/>
    </row>
    <row r="121" spans="1:56">
      <c r="A121" s="5"/>
      <c r="B121" s="5"/>
      <c r="C121" s="5"/>
      <c r="D121" s="5"/>
      <c r="E121" s="5"/>
      <c r="F121" s="5"/>
      <c r="G121" s="5"/>
      <c r="H121" s="5"/>
      <c r="I121" s="5"/>
      <c r="J121" s="5"/>
      <c r="K121" s="5"/>
      <c r="L121" s="5"/>
      <c r="M121" s="5"/>
      <c r="N121" s="5"/>
      <c r="O121" s="5"/>
      <c r="P121" s="5"/>
      <c r="Q121" s="5"/>
      <c r="R121" s="5"/>
      <c r="S121" s="5"/>
      <c r="T121" s="5"/>
      <c r="U121" s="5"/>
      <c r="V121" s="5"/>
      <c r="W121" s="5"/>
      <c r="X121" s="5"/>
      <c r="Y121" s="5"/>
      <c r="Z121" s="5"/>
      <c r="AA121" s="5"/>
    </row>
    <row r="122" spans="1:56">
      <c r="A122" s="5"/>
      <c r="B122" s="5"/>
      <c r="C122" s="5"/>
      <c r="D122" s="5"/>
      <c r="E122" s="5"/>
      <c r="F122" s="5"/>
      <c r="G122" s="5"/>
      <c r="H122" s="5"/>
      <c r="I122" s="5"/>
      <c r="J122" s="5"/>
      <c r="K122" s="5"/>
      <c r="L122" s="5"/>
      <c r="M122" s="5"/>
      <c r="N122" s="5"/>
      <c r="O122" s="5"/>
      <c r="P122" s="5"/>
      <c r="Q122" s="5"/>
      <c r="R122" s="5"/>
      <c r="S122" s="5"/>
      <c r="T122" s="5"/>
      <c r="U122" s="5"/>
      <c r="V122" s="5"/>
      <c r="W122" s="5"/>
      <c r="X122" s="5"/>
      <c r="Y122" s="5"/>
      <c r="Z122" s="5"/>
      <c r="AA122" s="5"/>
    </row>
    <row r="123" spans="1:56">
      <c r="A123" s="5"/>
      <c r="B123" s="5"/>
      <c r="C123" s="5"/>
      <c r="D123" s="5"/>
      <c r="E123" s="5"/>
      <c r="F123" s="5"/>
      <c r="G123" s="5"/>
      <c r="H123" s="5"/>
      <c r="I123" s="5"/>
      <c r="J123" s="5"/>
      <c r="K123" s="5"/>
      <c r="L123" s="5"/>
      <c r="M123" s="5"/>
      <c r="N123" s="5"/>
      <c r="O123" s="5"/>
      <c r="P123" s="5"/>
      <c r="Q123" s="5"/>
      <c r="R123" s="5"/>
      <c r="S123" s="5"/>
      <c r="T123" s="5"/>
      <c r="U123" s="5"/>
      <c r="V123" s="5"/>
      <c r="W123" s="5"/>
      <c r="X123" s="5"/>
      <c r="Y123" s="5"/>
      <c r="Z123" s="5"/>
      <c r="AA123" s="5"/>
    </row>
    <row r="124" spans="1:56">
      <c r="A124" s="5"/>
      <c r="B124" s="5"/>
      <c r="C124" s="5"/>
      <c r="D124" s="5"/>
      <c r="E124" s="5"/>
      <c r="F124" s="5"/>
      <c r="G124" s="5"/>
      <c r="H124" s="5"/>
      <c r="I124" s="5"/>
      <c r="J124" s="5"/>
      <c r="K124" s="5"/>
      <c r="L124" s="5"/>
      <c r="M124" s="5"/>
      <c r="N124" s="5"/>
      <c r="O124" s="5"/>
      <c r="P124" s="5"/>
      <c r="Q124" s="5"/>
      <c r="R124" s="5"/>
      <c r="S124" s="5"/>
      <c r="T124" s="5"/>
      <c r="U124" s="5"/>
      <c r="V124" s="5"/>
      <c r="W124" s="5"/>
      <c r="X124" s="5"/>
      <c r="Y124" s="5"/>
      <c r="Z124" s="5"/>
      <c r="AA124" s="5"/>
    </row>
    <row r="125" spans="1:56">
      <c r="A125" s="5"/>
      <c r="B125" s="5"/>
      <c r="C125" s="5"/>
      <c r="D125" s="5"/>
      <c r="E125" s="5"/>
      <c r="F125" s="5"/>
      <c r="G125" s="5"/>
      <c r="H125" s="5"/>
      <c r="I125" s="5"/>
      <c r="J125" s="5"/>
      <c r="K125" s="5"/>
      <c r="L125" s="5"/>
      <c r="M125" s="5"/>
      <c r="N125" s="5"/>
      <c r="O125" s="5"/>
      <c r="P125" s="5"/>
      <c r="Q125" s="5"/>
      <c r="R125" s="5"/>
      <c r="S125" s="5"/>
      <c r="T125" s="5"/>
      <c r="U125" s="5"/>
      <c r="V125" s="5"/>
      <c r="W125" s="5"/>
      <c r="X125" s="5"/>
      <c r="Y125" s="5"/>
      <c r="Z125" s="5"/>
      <c r="AA125" s="5"/>
    </row>
    <row r="126" spans="1:56">
      <c r="A126" s="5"/>
      <c r="B126" s="5"/>
      <c r="C126" s="5"/>
      <c r="D126" s="5"/>
      <c r="E126" s="5"/>
      <c r="F126" s="5"/>
      <c r="G126" s="5"/>
      <c r="H126" s="5"/>
      <c r="I126" s="5"/>
      <c r="J126" s="5"/>
      <c r="K126" s="5"/>
      <c r="L126" s="5"/>
      <c r="M126" s="5"/>
      <c r="N126" s="5"/>
      <c r="O126" s="5"/>
      <c r="P126" s="5"/>
      <c r="Q126" s="5"/>
      <c r="R126" s="5"/>
      <c r="S126" s="5"/>
      <c r="T126" s="5"/>
      <c r="U126" s="5"/>
      <c r="V126" s="5"/>
      <c r="W126" s="5"/>
      <c r="X126" s="5"/>
      <c r="Y126" s="5"/>
      <c r="Z126" s="5"/>
      <c r="AA126" s="5"/>
    </row>
    <row r="127" spans="1:56">
      <c r="A127" s="5"/>
      <c r="B127" s="5"/>
      <c r="C127" s="5"/>
      <c r="D127" s="5"/>
      <c r="E127" s="5"/>
      <c r="F127" s="5"/>
      <c r="G127" s="5"/>
      <c r="H127" s="5"/>
      <c r="I127" s="5"/>
      <c r="J127" s="5"/>
      <c r="K127" s="5"/>
      <c r="L127" s="5"/>
      <c r="M127" s="5"/>
      <c r="N127" s="5"/>
      <c r="O127" s="5"/>
      <c r="P127" s="5"/>
      <c r="Q127" s="5"/>
      <c r="R127" s="5"/>
      <c r="S127" s="5"/>
      <c r="T127" s="5"/>
      <c r="U127" s="5"/>
      <c r="V127" s="5"/>
      <c r="W127" s="5"/>
      <c r="X127" s="5"/>
      <c r="Y127" s="5"/>
      <c r="Z127" s="5"/>
      <c r="AA127" s="5"/>
    </row>
    <row r="128" spans="1:56">
      <c r="A128" s="5"/>
      <c r="B128" s="5"/>
      <c r="C128" s="5"/>
      <c r="D128" s="5"/>
      <c r="E128" s="5"/>
      <c r="F128" s="5"/>
      <c r="G128" s="5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  <c r="T128" s="5"/>
      <c r="U128" s="5"/>
      <c r="V128" s="5"/>
      <c r="W128" s="5"/>
      <c r="X128" s="5"/>
      <c r="Y128" s="5"/>
      <c r="Z128" s="5"/>
      <c r="AA128" s="5"/>
    </row>
    <row r="129" spans="1:27">
      <c r="A129" s="5"/>
      <c r="B129" s="5"/>
      <c r="C129" s="5"/>
      <c r="D129" s="5"/>
      <c r="E129" s="5"/>
      <c r="F129" s="5"/>
      <c r="G129" s="5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  <c r="T129" s="5"/>
      <c r="U129" s="5"/>
      <c r="V129" s="5"/>
      <c r="W129" s="5"/>
      <c r="X129" s="5"/>
      <c r="Y129" s="5"/>
      <c r="Z129" s="5"/>
      <c r="AA129" s="5"/>
    </row>
  </sheetData>
  <mergeCells count="1">
    <mergeCell ref="I14:J15"/>
  </mergeCells>
  <printOptions horizontalCentered="1"/>
  <pageMargins left="0.23622047244094491" right="0.23622047244094491" top="0.9055118110236221" bottom="0.23622047244094491" header="0.31496062992125984" footer="0.31496062992125984"/>
  <pageSetup paperSize="5" scale="79" fitToWidth="0" fitToHeight="0" orientation="landscape" r:id="rId1"/>
  <headerFooter>
    <oddHeader xml:space="preserve">&amp;C&amp;"Times New Roman,Bold"&amp;14Government of Guam
Fiscal Year 2024
Agency Staffing Pattern
(CURRENT)&amp;R&amp;"Times New Roman,Bold"[BBMR BD-1]           </oddHeader>
  </headerFooter>
  <rowBreaks count="1" manualBreakCount="1">
    <brk id="49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D80F8C-5EC7-4C96-BC22-FB18648B7295}">
  <dimension ref="A1:BV123"/>
  <sheetViews>
    <sheetView tabSelected="1" zoomScale="196" zoomScaleNormal="196" zoomScaleSheetLayoutView="100" workbookViewId="0">
      <selection activeCell="F27" sqref="F27"/>
    </sheetView>
  </sheetViews>
  <sheetFormatPr defaultColWidth="8.88671875" defaultRowHeight="11.25"/>
  <cols>
    <col min="1" max="1" width="2.88671875" style="6" customWidth="1"/>
    <col min="2" max="2" width="5.88671875" style="6" customWidth="1"/>
    <col min="3" max="3" width="19.88671875" style="6" customWidth="1"/>
    <col min="4" max="4" width="17.88671875" style="6" customWidth="1"/>
    <col min="5" max="5" width="8" style="6" customWidth="1"/>
    <col min="6" max="6" width="8.109375" style="6" customWidth="1"/>
    <col min="7" max="7" width="8.88671875" style="6" customWidth="1"/>
    <col min="8" max="8" width="8.109375" style="6" customWidth="1"/>
    <col min="9" max="9" width="9.44140625" style="6" customWidth="1"/>
    <col min="10" max="10" width="6.88671875" style="6" customWidth="1"/>
    <col min="11" max="11" width="7.6640625" style="6" customWidth="1"/>
    <col min="12" max="12" width="10.88671875" style="6" customWidth="1"/>
    <col min="13" max="14" width="8.6640625" style="6" customWidth="1"/>
    <col min="15" max="15" width="8" style="6" customWidth="1"/>
    <col min="16" max="16" width="6.88671875" style="6" customWidth="1"/>
    <col min="17" max="20" width="8.88671875" style="6" customWidth="1"/>
    <col min="21" max="21" width="8.88671875" style="6"/>
    <col min="22" max="22" width="0" style="6" hidden="1" customWidth="1"/>
    <col min="23" max="16384" width="8.88671875" style="6"/>
  </cols>
  <sheetData>
    <row r="1" spans="1:74" ht="15.75">
      <c r="A1" s="1"/>
      <c r="B1" s="1"/>
      <c r="C1" s="1"/>
      <c r="D1" s="1"/>
      <c r="E1" s="1"/>
      <c r="F1" s="2" t="s">
        <v>0</v>
      </c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3" t="s">
        <v>0</v>
      </c>
      <c r="T1" s="1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</row>
    <row r="2" spans="1:74" s="76" customFormat="1" ht="12.75">
      <c r="A2" s="72" t="s">
        <v>1</v>
      </c>
      <c r="B2" s="73"/>
      <c r="C2" s="73"/>
      <c r="D2" s="72" t="s">
        <v>72</v>
      </c>
      <c r="E2" s="73"/>
      <c r="F2" s="72" t="s">
        <v>0</v>
      </c>
      <c r="G2" s="73"/>
      <c r="H2" s="73"/>
      <c r="I2" s="73"/>
      <c r="J2" s="73"/>
      <c r="K2" s="73"/>
      <c r="L2" s="73"/>
      <c r="M2" s="73"/>
      <c r="N2" s="73"/>
      <c r="O2" s="73"/>
      <c r="P2" s="73"/>
      <c r="Q2" s="73"/>
      <c r="R2" s="73"/>
      <c r="S2" s="73"/>
      <c r="T2" s="73"/>
      <c r="U2" s="74"/>
      <c r="V2" s="74"/>
      <c r="W2" s="74"/>
      <c r="X2" s="74"/>
      <c r="Y2" s="74"/>
      <c r="Z2" s="74"/>
      <c r="AA2" s="74"/>
      <c r="AB2" s="74"/>
      <c r="AC2" s="74"/>
      <c r="AD2" s="74"/>
      <c r="AE2" s="74"/>
      <c r="AF2" s="74"/>
      <c r="AG2" s="74"/>
      <c r="AH2" s="74"/>
      <c r="AI2" s="74"/>
      <c r="AJ2" s="74"/>
      <c r="AK2" s="74"/>
      <c r="AL2" s="74"/>
      <c r="AM2" s="74"/>
      <c r="AN2" s="74"/>
      <c r="AO2" s="74"/>
      <c r="AP2" s="74"/>
      <c r="AQ2" s="74"/>
      <c r="AR2" s="74"/>
      <c r="AS2" s="74"/>
      <c r="AT2" s="74"/>
      <c r="AU2" s="74"/>
      <c r="AV2" s="74"/>
      <c r="AW2" s="74"/>
      <c r="AX2" s="74"/>
      <c r="AY2" s="74"/>
      <c r="AZ2" s="74"/>
      <c r="BA2" s="74"/>
      <c r="BB2" s="74"/>
      <c r="BC2" s="74"/>
      <c r="BD2" s="74"/>
      <c r="BE2" s="75"/>
      <c r="BF2" s="75"/>
      <c r="BG2" s="75"/>
      <c r="BH2" s="75"/>
      <c r="BI2" s="75"/>
      <c r="BJ2" s="75"/>
      <c r="BK2" s="75"/>
      <c r="BL2" s="75"/>
      <c r="BM2" s="75"/>
      <c r="BN2" s="75"/>
      <c r="BO2" s="75"/>
      <c r="BP2" s="75"/>
      <c r="BQ2" s="75"/>
      <c r="BR2" s="75"/>
      <c r="BS2" s="75"/>
      <c r="BT2" s="75"/>
      <c r="BU2" s="75"/>
      <c r="BV2" s="75"/>
    </row>
    <row r="3" spans="1:74" s="76" customFormat="1" ht="8.1" customHeight="1">
      <c r="A3" s="72"/>
      <c r="B3" s="73"/>
      <c r="C3" s="73"/>
      <c r="D3" s="72"/>
      <c r="E3" s="73"/>
      <c r="F3" s="73"/>
      <c r="G3" s="73"/>
      <c r="H3" s="73"/>
      <c r="I3" s="73"/>
      <c r="J3" s="73"/>
      <c r="K3" s="73"/>
      <c r="L3" s="73"/>
      <c r="M3" s="73"/>
      <c r="N3" s="73"/>
      <c r="O3" s="73"/>
      <c r="P3" s="73"/>
      <c r="Q3" s="73"/>
      <c r="R3" s="73"/>
      <c r="S3" s="73"/>
      <c r="T3" s="73"/>
      <c r="U3" s="74"/>
      <c r="V3" s="74"/>
      <c r="W3" s="74"/>
      <c r="X3" s="74"/>
      <c r="Y3" s="74"/>
      <c r="Z3" s="74"/>
      <c r="AA3" s="74"/>
      <c r="AB3" s="74"/>
      <c r="AC3" s="74"/>
      <c r="AD3" s="74"/>
      <c r="AE3" s="74"/>
      <c r="AF3" s="74"/>
      <c r="AG3" s="74"/>
      <c r="AH3" s="74"/>
      <c r="AI3" s="74"/>
      <c r="AJ3" s="74"/>
      <c r="AK3" s="74"/>
      <c r="AL3" s="74"/>
      <c r="AM3" s="74"/>
      <c r="AN3" s="74"/>
      <c r="AO3" s="74"/>
      <c r="AP3" s="74"/>
      <c r="AQ3" s="74"/>
      <c r="AR3" s="74"/>
      <c r="AS3" s="74"/>
      <c r="AT3" s="74"/>
      <c r="AU3" s="74"/>
      <c r="AV3" s="74"/>
      <c r="AW3" s="74"/>
      <c r="AX3" s="74"/>
      <c r="AY3" s="74"/>
      <c r="AZ3" s="74"/>
      <c r="BA3" s="74"/>
      <c r="BB3" s="74"/>
      <c r="BC3" s="74"/>
      <c r="BD3" s="74"/>
      <c r="BE3" s="75"/>
      <c r="BF3" s="75"/>
      <c r="BG3" s="75"/>
      <c r="BH3" s="75"/>
      <c r="BI3" s="75"/>
      <c r="BJ3" s="75"/>
      <c r="BK3" s="75"/>
      <c r="BL3" s="75"/>
      <c r="BM3" s="75"/>
      <c r="BN3" s="75"/>
      <c r="BO3" s="75"/>
      <c r="BP3" s="75"/>
      <c r="BQ3" s="75"/>
      <c r="BR3" s="75"/>
      <c r="BS3" s="75"/>
      <c r="BT3" s="75"/>
      <c r="BU3" s="75"/>
      <c r="BV3" s="75"/>
    </row>
    <row r="4" spans="1:74" s="76" customFormat="1" ht="12.75">
      <c r="A4" s="72" t="s">
        <v>3</v>
      </c>
      <c r="B4" s="73"/>
      <c r="C4" s="73"/>
      <c r="D4" s="3" t="s">
        <v>4</v>
      </c>
      <c r="E4" s="73"/>
      <c r="F4" s="73"/>
      <c r="G4" s="73"/>
      <c r="H4" s="73"/>
      <c r="I4" s="73"/>
      <c r="J4" s="73"/>
      <c r="K4" s="73"/>
      <c r="L4" s="73"/>
      <c r="M4" s="73"/>
      <c r="N4" s="73"/>
      <c r="O4" s="73"/>
      <c r="P4" s="73"/>
      <c r="Q4" s="73"/>
      <c r="R4" s="73"/>
      <c r="S4" s="73"/>
      <c r="T4" s="73"/>
      <c r="U4" s="74"/>
      <c r="V4" s="74"/>
      <c r="W4" s="74"/>
      <c r="X4" s="74"/>
      <c r="Y4" s="74"/>
      <c r="Z4" s="74"/>
      <c r="AA4" s="74"/>
      <c r="AB4" s="74"/>
      <c r="AC4" s="74"/>
      <c r="AD4" s="74"/>
      <c r="AE4" s="74"/>
      <c r="AF4" s="74"/>
      <c r="AG4" s="74"/>
      <c r="AH4" s="74"/>
      <c r="AI4" s="74"/>
      <c r="AJ4" s="74"/>
      <c r="AK4" s="74"/>
      <c r="AL4" s="74"/>
      <c r="AM4" s="74"/>
      <c r="AN4" s="74"/>
      <c r="AO4" s="74"/>
      <c r="AP4" s="74"/>
      <c r="AQ4" s="74"/>
      <c r="AR4" s="74"/>
      <c r="AS4" s="74"/>
      <c r="AT4" s="74"/>
      <c r="AU4" s="74"/>
      <c r="AV4" s="74"/>
      <c r="AW4" s="74"/>
      <c r="AX4" s="74"/>
      <c r="AY4" s="74"/>
      <c r="AZ4" s="74"/>
      <c r="BA4" s="74"/>
      <c r="BB4" s="74"/>
      <c r="BC4" s="74"/>
      <c r="BD4" s="74"/>
      <c r="BE4" s="75"/>
      <c r="BF4" s="75"/>
      <c r="BG4" s="75"/>
      <c r="BH4" s="75"/>
      <c r="BI4" s="75"/>
      <c r="BJ4" s="75"/>
      <c r="BK4" s="75"/>
      <c r="BL4" s="75"/>
      <c r="BM4" s="75"/>
      <c r="BN4" s="75"/>
      <c r="BO4" s="75"/>
      <c r="BP4" s="75"/>
      <c r="BQ4" s="75"/>
      <c r="BR4" s="75"/>
      <c r="BS4" s="75"/>
      <c r="BT4" s="75"/>
      <c r="BU4" s="75"/>
      <c r="BV4" s="75"/>
    </row>
    <row r="5" spans="1:74" s="76" customFormat="1" ht="8.1" customHeight="1">
      <c r="A5" s="72"/>
      <c r="B5" s="73"/>
      <c r="C5" s="73"/>
      <c r="D5" s="72"/>
      <c r="E5" s="73"/>
      <c r="F5" s="73"/>
      <c r="G5" s="73"/>
      <c r="H5" s="73"/>
      <c r="I5" s="73"/>
      <c r="J5" s="73"/>
      <c r="K5" s="73"/>
      <c r="L5" s="73"/>
      <c r="M5" s="73"/>
      <c r="N5" s="73"/>
      <c r="O5" s="73"/>
      <c r="P5" s="73"/>
      <c r="Q5" s="73"/>
      <c r="R5" s="73"/>
      <c r="S5" s="73"/>
      <c r="T5" s="73"/>
      <c r="U5" s="74"/>
      <c r="V5" s="74"/>
      <c r="W5" s="74"/>
      <c r="X5" s="74"/>
      <c r="Y5" s="74"/>
      <c r="Z5" s="74"/>
      <c r="AA5" s="74"/>
      <c r="AB5" s="74"/>
      <c r="AC5" s="74"/>
      <c r="AD5" s="74"/>
      <c r="AE5" s="74"/>
      <c r="AF5" s="74"/>
      <c r="AG5" s="74"/>
      <c r="AH5" s="74"/>
      <c r="AI5" s="74"/>
      <c r="AJ5" s="74"/>
      <c r="AK5" s="74"/>
      <c r="AL5" s="74"/>
      <c r="AM5" s="74"/>
      <c r="AN5" s="74"/>
      <c r="AO5" s="74"/>
      <c r="AP5" s="74"/>
      <c r="AQ5" s="74"/>
      <c r="AR5" s="74"/>
      <c r="AS5" s="74"/>
      <c r="AT5" s="74"/>
      <c r="AU5" s="74"/>
      <c r="AV5" s="74"/>
      <c r="AW5" s="74"/>
      <c r="AX5" s="74"/>
      <c r="AY5" s="74"/>
      <c r="AZ5" s="74"/>
      <c r="BA5" s="74"/>
      <c r="BB5" s="74"/>
      <c r="BC5" s="74"/>
      <c r="BD5" s="74"/>
      <c r="BE5" s="75"/>
      <c r="BF5" s="75"/>
      <c r="BG5" s="75"/>
      <c r="BH5" s="75"/>
      <c r="BI5" s="75"/>
      <c r="BJ5" s="75"/>
      <c r="BK5" s="75"/>
      <c r="BL5" s="75"/>
      <c r="BM5" s="75"/>
      <c r="BN5" s="75"/>
      <c r="BO5" s="75"/>
      <c r="BP5" s="75"/>
      <c r="BQ5" s="75"/>
      <c r="BR5" s="75"/>
      <c r="BS5" s="75"/>
      <c r="BT5" s="75"/>
      <c r="BU5" s="75"/>
      <c r="BV5" s="75"/>
    </row>
    <row r="6" spans="1:74" s="76" customFormat="1" ht="12.75">
      <c r="A6" s="72" t="s">
        <v>73</v>
      </c>
      <c r="B6" s="73"/>
      <c r="C6" s="73"/>
      <c r="D6" s="72" t="s">
        <v>74</v>
      </c>
      <c r="E6" s="73"/>
      <c r="F6" s="73"/>
      <c r="G6" s="73"/>
      <c r="H6" s="73"/>
      <c r="I6" s="73"/>
      <c r="J6" s="73"/>
      <c r="K6" s="73"/>
      <c r="L6" s="73"/>
      <c r="M6" s="73"/>
      <c r="N6" s="73"/>
      <c r="O6" s="73"/>
      <c r="P6" s="73"/>
      <c r="Q6" s="73"/>
      <c r="R6" s="73"/>
      <c r="S6" s="73"/>
      <c r="T6" s="73"/>
      <c r="U6" s="74"/>
      <c r="V6" s="74"/>
      <c r="W6" s="74"/>
      <c r="X6" s="74"/>
      <c r="Y6" s="74"/>
      <c r="Z6" s="74"/>
      <c r="AA6" s="74"/>
      <c r="AB6" s="74"/>
      <c r="AC6" s="74"/>
      <c r="AD6" s="74"/>
      <c r="AE6" s="74"/>
      <c r="AF6" s="74"/>
      <c r="AG6" s="74"/>
      <c r="AH6" s="74"/>
      <c r="AI6" s="74"/>
      <c r="AJ6" s="74"/>
      <c r="AK6" s="74"/>
      <c r="AL6" s="74"/>
      <c r="AM6" s="74"/>
      <c r="AN6" s="74"/>
      <c r="AO6" s="74"/>
      <c r="AP6" s="74"/>
      <c r="AQ6" s="74"/>
      <c r="AR6" s="74"/>
      <c r="AS6" s="74"/>
      <c r="AT6" s="74"/>
      <c r="AU6" s="74"/>
      <c r="AV6" s="74"/>
      <c r="AW6" s="74"/>
      <c r="AX6" s="74"/>
      <c r="AY6" s="74"/>
      <c r="AZ6" s="74"/>
      <c r="BA6" s="74"/>
      <c r="BB6" s="74"/>
      <c r="BC6" s="74"/>
      <c r="BD6" s="74"/>
      <c r="BE6" s="75"/>
      <c r="BF6" s="75"/>
      <c r="BG6" s="75"/>
      <c r="BH6" s="75"/>
      <c r="BI6" s="75"/>
      <c r="BJ6" s="75"/>
      <c r="BK6" s="75"/>
      <c r="BL6" s="75"/>
      <c r="BM6" s="75"/>
      <c r="BN6" s="75"/>
      <c r="BO6" s="75"/>
      <c r="BP6" s="75"/>
      <c r="BQ6" s="75"/>
      <c r="BR6" s="75"/>
      <c r="BS6" s="75"/>
      <c r="BT6" s="75"/>
      <c r="BU6" s="75"/>
      <c r="BV6" s="75"/>
    </row>
    <row r="7" spans="1:74" s="76" customFormat="1" ht="8.1" customHeight="1">
      <c r="A7" s="72"/>
      <c r="B7" s="73"/>
      <c r="C7" s="73"/>
      <c r="D7" s="72"/>
      <c r="E7" s="73"/>
      <c r="F7" s="73"/>
      <c r="G7" s="73"/>
      <c r="H7" s="73"/>
      <c r="I7" s="73"/>
      <c r="J7" s="73"/>
      <c r="K7" s="73"/>
      <c r="L7" s="73"/>
      <c r="M7" s="73"/>
      <c r="N7" s="73"/>
      <c r="O7" s="73"/>
      <c r="P7" s="73"/>
      <c r="Q7" s="73"/>
      <c r="R7" s="73"/>
      <c r="S7" s="73"/>
      <c r="T7" s="73"/>
      <c r="U7" s="74"/>
      <c r="V7" s="74"/>
      <c r="W7" s="74"/>
      <c r="X7" s="74"/>
      <c r="Y7" s="74"/>
      <c r="Z7" s="74"/>
      <c r="AA7" s="74"/>
      <c r="AB7" s="74"/>
      <c r="AC7" s="74"/>
      <c r="AD7" s="74"/>
      <c r="AE7" s="74"/>
      <c r="AF7" s="74"/>
      <c r="AG7" s="74"/>
      <c r="AH7" s="74"/>
      <c r="AI7" s="74"/>
      <c r="AJ7" s="74"/>
      <c r="AK7" s="74"/>
      <c r="AL7" s="74"/>
      <c r="AM7" s="74"/>
      <c r="AN7" s="74"/>
      <c r="AO7" s="74"/>
      <c r="AP7" s="74"/>
      <c r="AQ7" s="74"/>
      <c r="AR7" s="74"/>
      <c r="AS7" s="74"/>
      <c r="AT7" s="74"/>
      <c r="AU7" s="74"/>
      <c r="AV7" s="74"/>
      <c r="AW7" s="74"/>
      <c r="AX7" s="74"/>
      <c r="AY7" s="74"/>
      <c r="AZ7" s="74"/>
      <c r="BA7" s="74"/>
      <c r="BB7" s="74"/>
      <c r="BC7" s="74"/>
      <c r="BD7" s="74"/>
      <c r="BE7" s="75"/>
      <c r="BF7" s="75"/>
      <c r="BG7" s="75"/>
      <c r="BH7" s="75"/>
      <c r="BI7" s="75"/>
      <c r="BJ7" s="75"/>
      <c r="BK7" s="75"/>
      <c r="BL7" s="75"/>
      <c r="BM7" s="75"/>
      <c r="BN7" s="75"/>
      <c r="BO7" s="75"/>
      <c r="BP7" s="75"/>
      <c r="BQ7" s="75"/>
      <c r="BR7" s="75"/>
      <c r="BS7" s="75"/>
      <c r="BT7" s="75"/>
      <c r="BU7" s="75"/>
      <c r="BV7" s="75"/>
    </row>
    <row r="8" spans="1:74" s="76" customFormat="1" ht="14.25">
      <c r="A8" s="72" t="s">
        <v>75</v>
      </c>
      <c r="B8" s="73"/>
      <c r="C8" s="73"/>
      <c r="D8" s="72" t="s">
        <v>62</v>
      </c>
      <c r="E8" s="192" t="s">
        <v>214</v>
      </c>
      <c r="F8" s="73"/>
      <c r="G8" s="73"/>
      <c r="H8" s="73"/>
      <c r="I8" s="73"/>
      <c r="J8" s="73"/>
      <c r="K8" s="73"/>
      <c r="L8" s="77"/>
      <c r="M8" s="77"/>
      <c r="N8" s="77"/>
      <c r="O8" s="77"/>
      <c r="P8" s="77"/>
      <c r="Q8" s="77"/>
      <c r="R8" s="77"/>
      <c r="S8" s="77"/>
      <c r="T8" s="73"/>
      <c r="U8" s="74"/>
      <c r="V8" s="74"/>
      <c r="W8" s="74"/>
      <c r="X8" s="74"/>
      <c r="Y8" s="74"/>
      <c r="Z8" s="74"/>
      <c r="AA8" s="74"/>
      <c r="AB8" s="74"/>
      <c r="AC8" s="74"/>
      <c r="AD8" s="74"/>
      <c r="AE8" s="74"/>
      <c r="AF8" s="74"/>
      <c r="AG8" s="74"/>
      <c r="AH8" s="74"/>
      <c r="AI8" s="74"/>
      <c r="AJ8" s="74"/>
      <c r="AK8" s="74"/>
      <c r="AL8" s="74"/>
      <c r="AM8" s="74"/>
      <c r="AN8" s="74"/>
      <c r="AO8" s="74"/>
      <c r="AP8" s="74"/>
      <c r="AQ8" s="74"/>
      <c r="AR8" s="74"/>
      <c r="AS8" s="74"/>
      <c r="AT8" s="74"/>
      <c r="AU8" s="74"/>
      <c r="AV8" s="74"/>
      <c r="AW8" s="74"/>
      <c r="AX8" s="74"/>
      <c r="AY8" s="74"/>
      <c r="AZ8" s="74"/>
      <c r="BA8" s="74"/>
      <c r="BB8" s="74"/>
      <c r="BC8" s="74"/>
      <c r="BD8" s="74"/>
      <c r="BE8" s="75"/>
      <c r="BF8" s="75"/>
      <c r="BG8" s="75"/>
      <c r="BH8" s="75"/>
      <c r="BI8" s="75"/>
      <c r="BJ8" s="75"/>
      <c r="BK8" s="75"/>
      <c r="BL8" s="75"/>
      <c r="BM8" s="75"/>
      <c r="BN8" s="75"/>
      <c r="BO8" s="75"/>
      <c r="BP8" s="75"/>
      <c r="BQ8" s="75"/>
      <c r="BR8" s="75"/>
      <c r="BS8" s="75"/>
      <c r="BT8" s="75"/>
      <c r="BU8" s="75"/>
      <c r="BV8" s="75"/>
    </row>
    <row r="9" spans="1:74" ht="15">
      <c r="A9" s="1"/>
      <c r="B9" s="1"/>
      <c r="C9" s="1"/>
      <c r="D9" s="1"/>
      <c r="E9" s="1"/>
      <c r="F9"/>
      <c r="G9"/>
      <c r="H9"/>
      <c r="I9"/>
      <c r="J9"/>
      <c r="K9" s="1"/>
      <c r="L9" s="1" t="s">
        <v>0</v>
      </c>
      <c r="M9" s="1"/>
      <c r="N9" s="1"/>
      <c r="O9" s="1"/>
      <c r="P9" s="1"/>
      <c r="Q9"/>
      <c r="R9"/>
      <c r="S9" s="1"/>
      <c r="T9" s="1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  <c r="BP9" s="5"/>
      <c r="BQ9" s="5"/>
      <c r="BR9" s="5"/>
      <c r="BS9" s="5"/>
      <c r="BT9" s="5"/>
      <c r="BU9" s="5"/>
      <c r="BV9" s="5"/>
    </row>
    <row r="10" spans="1:74" ht="15.75" thickBot="1">
      <c r="A10" s="1"/>
      <c r="B10" s="1"/>
      <c r="C10" s="1"/>
      <c r="D10" s="1"/>
      <c r="E10" s="1"/>
      <c r="F10"/>
      <c r="G10"/>
      <c r="H10"/>
      <c r="I10"/>
      <c r="J10"/>
      <c r="K10" s="1"/>
      <c r="L10" s="1"/>
      <c r="M10" s="1"/>
      <c r="N10" s="1"/>
      <c r="O10" s="1"/>
      <c r="P10" s="1"/>
      <c r="Q10"/>
      <c r="R10"/>
      <c r="S10" s="1"/>
      <c r="T10" s="1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5"/>
      <c r="BF10" s="5"/>
      <c r="BG10" s="5"/>
      <c r="BH10" s="5"/>
      <c r="BI10" s="5"/>
      <c r="BJ10" s="5"/>
      <c r="BK10" s="5"/>
      <c r="BL10" s="5"/>
      <c r="BM10" s="5"/>
      <c r="BN10" s="5"/>
      <c r="BO10" s="5"/>
      <c r="BP10" s="5"/>
      <c r="BQ10" s="5"/>
      <c r="BR10" s="5"/>
      <c r="BS10" s="5"/>
      <c r="BT10" s="5"/>
      <c r="BU10" s="5"/>
      <c r="BV10" s="5"/>
    </row>
    <row r="11" spans="1:74" ht="12.75" thickTop="1" thickBot="1">
      <c r="A11" s="1"/>
      <c r="B11" s="78" t="s">
        <v>9</v>
      </c>
      <c r="C11" s="79"/>
      <c r="D11" s="79"/>
      <c r="E11" s="79"/>
      <c r="F11" s="79"/>
      <c r="G11" s="79"/>
      <c r="H11" s="79"/>
      <c r="I11" s="79"/>
      <c r="J11" s="80"/>
      <c r="K11" s="1"/>
      <c r="L11" s="1"/>
      <c r="M11" s="1"/>
      <c r="N11" s="1"/>
      <c r="O11" s="1"/>
      <c r="P11" s="1"/>
      <c r="Q11" s="78" t="s">
        <v>9</v>
      </c>
      <c r="R11" s="80"/>
      <c r="S11" s="1"/>
      <c r="T11" s="1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5"/>
      <c r="BF11" s="5"/>
      <c r="BG11" s="5"/>
      <c r="BH11" s="5"/>
      <c r="BI11" s="5"/>
      <c r="BJ11" s="5"/>
      <c r="BK11" s="5"/>
      <c r="BL11" s="5"/>
      <c r="BM11" s="5"/>
      <c r="BN11" s="5"/>
      <c r="BO11" s="5"/>
      <c r="BP11" s="5"/>
      <c r="BQ11" s="5"/>
      <c r="BR11" s="5"/>
      <c r="BS11" s="5"/>
      <c r="BT11" s="5"/>
      <c r="BU11" s="5"/>
      <c r="BV11" s="5"/>
    </row>
    <row r="12" spans="1:74" ht="12" thickTop="1">
      <c r="A12" s="1"/>
      <c r="B12" s="81"/>
      <c r="C12" s="1"/>
      <c r="D12" s="1"/>
      <c r="E12" s="1"/>
      <c r="F12" s="1"/>
      <c r="G12" s="1"/>
      <c r="H12" s="1"/>
      <c r="I12" s="1"/>
      <c r="J12" s="82"/>
      <c r="K12" s="1"/>
      <c r="L12" s="1"/>
      <c r="M12" s="1"/>
      <c r="N12" s="1"/>
      <c r="O12" s="1"/>
      <c r="P12" s="1"/>
      <c r="Q12" s="81"/>
      <c r="R12" s="82"/>
      <c r="S12" s="1"/>
      <c r="T12" s="1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5"/>
      <c r="BQ12" s="5"/>
      <c r="BR12" s="5"/>
      <c r="BS12" s="5"/>
      <c r="BT12" s="5"/>
      <c r="BU12" s="5"/>
      <c r="BV12" s="5"/>
    </row>
    <row r="13" spans="1:74">
      <c r="A13" s="1"/>
      <c r="B13" s="83" t="s">
        <v>10</v>
      </c>
      <c r="C13" s="84" t="s">
        <v>11</v>
      </c>
      <c r="D13" s="85" t="s">
        <v>12</v>
      </c>
      <c r="E13" s="84" t="s">
        <v>13</v>
      </c>
      <c r="F13" s="85" t="s">
        <v>14</v>
      </c>
      <c r="G13" s="86" t="s">
        <v>15</v>
      </c>
      <c r="H13" s="86" t="s">
        <v>16</v>
      </c>
      <c r="I13" s="86" t="s">
        <v>17</v>
      </c>
      <c r="J13" s="87" t="s">
        <v>18</v>
      </c>
      <c r="K13" s="84" t="s">
        <v>19</v>
      </c>
      <c r="L13" s="84" t="s">
        <v>20</v>
      </c>
      <c r="M13" s="85" t="s">
        <v>21</v>
      </c>
      <c r="N13" s="85" t="s">
        <v>22</v>
      </c>
      <c r="O13" s="85" t="s">
        <v>23</v>
      </c>
      <c r="P13" s="85" t="s">
        <v>24</v>
      </c>
      <c r="Q13" s="88" t="s">
        <v>25</v>
      </c>
      <c r="R13" s="87" t="s">
        <v>26</v>
      </c>
      <c r="S13" s="88" t="s">
        <v>27</v>
      </c>
      <c r="T13" s="21" t="s">
        <v>28</v>
      </c>
      <c r="U13" s="21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  <c r="AZ13" s="4"/>
      <c r="BA13" s="4"/>
      <c r="BB13" s="4"/>
      <c r="BC13" s="4"/>
      <c r="BD13" s="4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5"/>
      <c r="BP13" s="5"/>
      <c r="BQ13" s="5"/>
      <c r="BR13" s="5"/>
      <c r="BS13" s="5"/>
      <c r="BT13" s="5"/>
      <c r="BU13" s="5"/>
      <c r="BV13" s="5"/>
    </row>
    <row r="14" spans="1:74">
      <c r="A14" s="89"/>
      <c r="B14" s="90" t="s">
        <v>0</v>
      </c>
      <c r="C14" s="91"/>
      <c r="D14" s="92" t="s">
        <v>0</v>
      </c>
      <c r="E14" s="92" t="s">
        <v>0</v>
      </c>
      <c r="F14" s="92" t="s">
        <v>0</v>
      </c>
      <c r="G14" s="93"/>
      <c r="H14" s="93" t="s">
        <v>0</v>
      </c>
      <c r="I14" s="226" t="s">
        <v>29</v>
      </c>
      <c r="J14" s="227"/>
      <c r="K14" s="94" t="s">
        <v>0</v>
      </c>
      <c r="L14" s="89"/>
      <c r="M14" s="94"/>
      <c r="N14" s="94"/>
      <c r="O14" s="94" t="s">
        <v>30</v>
      </c>
      <c r="P14" s="94"/>
      <c r="Q14" s="95"/>
      <c r="R14" s="96"/>
      <c r="S14" s="97"/>
      <c r="T14" s="97"/>
      <c r="U14" s="31"/>
      <c r="V14" s="31"/>
      <c r="W14" s="31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5"/>
      <c r="BF14" s="5"/>
      <c r="BG14" s="5"/>
      <c r="BH14" s="5"/>
      <c r="BI14" s="5"/>
      <c r="BJ14" s="5"/>
      <c r="BK14" s="5"/>
      <c r="BL14" s="5"/>
      <c r="BM14" s="5"/>
      <c r="BN14" s="5"/>
      <c r="BO14" s="5"/>
      <c r="BP14" s="5"/>
      <c r="BQ14" s="5"/>
      <c r="BR14" s="5"/>
      <c r="BS14" s="5"/>
      <c r="BT14" s="5"/>
      <c r="BU14" s="5"/>
      <c r="BV14" s="5"/>
    </row>
    <row r="15" spans="1:74">
      <c r="A15" s="98"/>
      <c r="B15" s="99" t="s">
        <v>31</v>
      </c>
      <c r="C15" s="93" t="s">
        <v>31</v>
      </c>
      <c r="D15" s="93" t="s">
        <v>32</v>
      </c>
      <c r="E15" s="93" t="s">
        <v>76</v>
      </c>
      <c r="F15" s="93" t="s">
        <v>0</v>
      </c>
      <c r="G15" s="93"/>
      <c r="H15" s="93" t="s">
        <v>0</v>
      </c>
      <c r="I15" s="228"/>
      <c r="J15" s="229"/>
      <c r="K15" s="100" t="s">
        <v>34</v>
      </c>
      <c r="L15" s="101" t="s">
        <v>35</v>
      </c>
      <c r="M15" s="101" t="s">
        <v>36</v>
      </c>
      <c r="N15" s="101" t="s">
        <v>37</v>
      </c>
      <c r="O15" s="101" t="s">
        <v>38</v>
      </c>
      <c r="P15" s="89" t="s">
        <v>39</v>
      </c>
      <c r="Q15" s="90" t="s">
        <v>40</v>
      </c>
      <c r="R15" s="102" t="s">
        <v>41</v>
      </c>
      <c r="S15" s="97" t="s">
        <v>42</v>
      </c>
      <c r="T15" s="103" t="s">
        <v>43</v>
      </c>
      <c r="U15" s="31"/>
      <c r="V15" s="31"/>
      <c r="W15" s="31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5"/>
      <c r="BP15" s="5"/>
      <c r="BQ15" s="5"/>
      <c r="BR15" s="5"/>
      <c r="BS15" s="5"/>
      <c r="BT15" s="5"/>
      <c r="BU15" s="5"/>
      <c r="BV15" s="5"/>
    </row>
    <row r="16" spans="1:74" ht="12" thickBot="1">
      <c r="A16" s="104" t="s">
        <v>44</v>
      </c>
      <c r="B16" s="105" t="s">
        <v>45</v>
      </c>
      <c r="C16" s="106" t="s">
        <v>77</v>
      </c>
      <c r="D16" s="106" t="s">
        <v>47</v>
      </c>
      <c r="E16" s="106" t="s">
        <v>48</v>
      </c>
      <c r="F16" s="106" t="s">
        <v>49</v>
      </c>
      <c r="G16" s="106" t="s">
        <v>50</v>
      </c>
      <c r="H16" s="106" t="s">
        <v>51</v>
      </c>
      <c r="I16" s="107" t="s">
        <v>52</v>
      </c>
      <c r="J16" s="108" t="s">
        <v>53</v>
      </c>
      <c r="K16" s="109" t="s">
        <v>54</v>
      </c>
      <c r="L16" s="110" t="s">
        <v>212</v>
      </c>
      <c r="M16" s="111" t="s">
        <v>55</v>
      </c>
      <c r="N16" s="111" t="s">
        <v>56</v>
      </c>
      <c r="O16" s="111" t="s">
        <v>57</v>
      </c>
      <c r="P16" s="112" t="s">
        <v>78</v>
      </c>
      <c r="Q16" s="113" t="s">
        <v>59</v>
      </c>
      <c r="R16" s="114" t="s">
        <v>59</v>
      </c>
      <c r="S16" s="109" t="s">
        <v>60</v>
      </c>
      <c r="T16" s="111" t="s">
        <v>61</v>
      </c>
      <c r="U16" s="31"/>
      <c r="V16" s="162">
        <v>113</v>
      </c>
      <c r="W16" s="31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5"/>
      <c r="BP16" s="5"/>
      <c r="BQ16" s="5"/>
      <c r="BR16" s="5"/>
      <c r="BS16" s="5"/>
      <c r="BT16" s="5"/>
      <c r="BU16" s="5"/>
      <c r="BV16" s="5"/>
    </row>
    <row r="17" spans="1:74" ht="12" thickTop="1">
      <c r="A17" s="115">
        <v>27</v>
      </c>
      <c r="B17" s="116" t="s">
        <v>63</v>
      </c>
      <c r="C17" s="117" t="s">
        <v>85</v>
      </c>
      <c r="D17" s="157" t="s">
        <v>208</v>
      </c>
      <c r="E17" s="122" t="s">
        <v>63</v>
      </c>
      <c r="F17" s="200">
        <v>70000</v>
      </c>
      <c r="G17" s="206">
        <v>0</v>
      </c>
      <c r="H17" s="193">
        <f>+L60</f>
        <v>0</v>
      </c>
      <c r="I17" s="207" t="s">
        <v>63</v>
      </c>
      <c r="J17" s="193">
        <v>0</v>
      </c>
      <c r="K17" s="195">
        <f t="shared" ref="K17" si="0">(+F17+G17+H17+J17)</f>
        <v>70000</v>
      </c>
      <c r="L17" s="195">
        <f>ROUND((K17*0.3077),0)</f>
        <v>21539</v>
      </c>
      <c r="M17" s="195">
        <v>0</v>
      </c>
      <c r="N17" s="195">
        <v>0</v>
      </c>
      <c r="O17" s="195">
        <f t="shared" ref="O17" si="1">ROUND((K17*0.0145),0)</f>
        <v>1015</v>
      </c>
      <c r="P17" s="195">
        <v>187</v>
      </c>
      <c r="Q17" s="203">
        <v>8551</v>
      </c>
      <c r="R17" s="203">
        <v>342</v>
      </c>
      <c r="S17" s="195">
        <f t="shared" ref="S17" si="2">+L17+M17+N17+O17+P17+Q17+R17</f>
        <v>31634</v>
      </c>
      <c r="T17" s="195">
        <f t="shared" ref="T17" si="3">+K17+S17</f>
        <v>101634</v>
      </c>
      <c r="U17" s="4"/>
      <c r="V17" s="159">
        <v>753.38</v>
      </c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5"/>
      <c r="BP17" s="5"/>
      <c r="BQ17" s="5"/>
      <c r="BR17" s="5"/>
      <c r="BS17" s="5"/>
      <c r="BT17" s="5"/>
      <c r="BU17" s="5"/>
      <c r="BV17" s="5"/>
    </row>
    <row r="18" spans="1:74">
      <c r="A18" s="115">
        <f t="shared" ref="A18:A40" si="4">A17+1</f>
        <v>28</v>
      </c>
      <c r="B18" s="120" t="s">
        <v>63</v>
      </c>
      <c r="C18" s="117" t="s">
        <v>85</v>
      </c>
      <c r="D18" s="157" t="s">
        <v>96</v>
      </c>
      <c r="E18" s="122" t="s">
        <v>63</v>
      </c>
      <c r="F18" s="200">
        <v>61000</v>
      </c>
      <c r="G18" s="206">
        <v>0</v>
      </c>
      <c r="H18" s="193">
        <f t="shared" ref="H18" si="5">+L61</f>
        <v>0</v>
      </c>
      <c r="I18" s="207" t="s">
        <v>63</v>
      </c>
      <c r="J18" s="193">
        <v>0</v>
      </c>
      <c r="K18" s="195">
        <f t="shared" ref="K18:K20" si="6">(+F18+G18+H18+J18)</f>
        <v>61000</v>
      </c>
      <c r="L18" s="195">
        <f t="shared" ref="L18:L20" si="7">ROUND((K18*0.3077),0)</f>
        <v>18770</v>
      </c>
      <c r="M18" s="195">
        <v>495</v>
      </c>
      <c r="N18" s="195">
        <v>0</v>
      </c>
      <c r="O18" s="195">
        <f t="shared" ref="O18" si="8">ROUND((K18*0.0145),0)</f>
        <v>885</v>
      </c>
      <c r="P18" s="195">
        <v>187</v>
      </c>
      <c r="Q18" s="203">
        <v>4801</v>
      </c>
      <c r="R18" s="203">
        <v>342</v>
      </c>
      <c r="S18" s="195">
        <f t="shared" ref="S18:S20" si="9">+L18+M18+N18+O18+P18+Q18+R18</f>
        <v>25480</v>
      </c>
      <c r="T18" s="195">
        <f t="shared" ref="T18:T20" si="10">+K18+S18</f>
        <v>86480</v>
      </c>
      <c r="U18" s="4"/>
      <c r="V18" s="159">
        <v>914.45</v>
      </c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5"/>
      <c r="BP18" s="5"/>
      <c r="BQ18" s="5"/>
      <c r="BR18" s="5"/>
      <c r="BS18" s="5"/>
      <c r="BT18" s="5"/>
      <c r="BU18" s="5"/>
      <c r="BV18" s="5"/>
    </row>
    <row r="19" spans="1:74">
      <c r="A19" s="115">
        <f t="shared" si="4"/>
        <v>29</v>
      </c>
      <c r="B19" s="120" t="s">
        <v>63</v>
      </c>
      <c r="C19" s="122" t="s">
        <v>85</v>
      </c>
      <c r="D19" s="173" t="s">
        <v>97</v>
      </c>
      <c r="E19" s="122" t="s">
        <v>63</v>
      </c>
      <c r="F19" s="200">
        <v>55328</v>
      </c>
      <c r="G19" s="206">
        <v>0</v>
      </c>
      <c r="H19" s="193">
        <f t="shared" ref="H19" si="11">+L63</f>
        <v>0</v>
      </c>
      <c r="I19" s="207" t="s">
        <v>63</v>
      </c>
      <c r="J19" s="193">
        <v>0</v>
      </c>
      <c r="K19" s="195">
        <f t="shared" si="6"/>
        <v>55328</v>
      </c>
      <c r="L19" s="195">
        <f t="shared" si="7"/>
        <v>17024</v>
      </c>
      <c r="M19" s="195">
        <v>0</v>
      </c>
      <c r="N19" s="195">
        <v>0</v>
      </c>
      <c r="O19" s="195">
        <f>ROUND((K19*0.0145),0)</f>
        <v>802</v>
      </c>
      <c r="P19" s="195">
        <v>187</v>
      </c>
      <c r="Q19" s="203">
        <v>8551</v>
      </c>
      <c r="R19" s="203">
        <v>342</v>
      </c>
      <c r="S19" s="195">
        <f t="shared" si="9"/>
        <v>26906</v>
      </c>
      <c r="T19" s="195">
        <f t="shared" si="10"/>
        <v>82234</v>
      </c>
      <c r="U19" s="4"/>
      <c r="V19" s="159">
        <v>460.55</v>
      </c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5"/>
      <c r="BP19" s="5"/>
      <c r="BQ19" s="5"/>
      <c r="BR19" s="5"/>
      <c r="BS19" s="5"/>
      <c r="BT19" s="5"/>
      <c r="BU19" s="5"/>
      <c r="BV19" s="5"/>
    </row>
    <row r="20" spans="1:74">
      <c r="A20" s="115">
        <f t="shared" si="4"/>
        <v>30</v>
      </c>
      <c r="B20" s="120" t="s">
        <v>63</v>
      </c>
      <c r="C20" s="122" t="s">
        <v>85</v>
      </c>
      <c r="D20" s="157" t="s">
        <v>123</v>
      </c>
      <c r="E20" s="122" t="s">
        <v>63</v>
      </c>
      <c r="F20" s="200">
        <v>70183</v>
      </c>
      <c r="G20" s="206">
        <v>0</v>
      </c>
      <c r="H20" s="193">
        <f t="shared" ref="H20" si="12">+L60</f>
        <v>0</v>
      </c>
      <c r="I20" s="207" t="s">
        <v>63</v>
      </c>
      <c r="J20" s="193">
        <v>0</v>
      </c>
      <c r="K20" s="195">
        <f t="shared" si="6"/>
        <v>70183</v>
      </c>
      <c r="L20" s="195">
        <f t="shared" si="7"/>
        <v>21595</v>
      </c>
      <c r="M20" s="195">
        <v>495</v>
      </c>
      <c r="N20" s="195">
        <v>0</v>
      </c>
      <c r="O20" s="195">
        <f t="shared" ref="O20" si="13">ROUND((K20*0.0145),0)</f>
        <v>1018</v>
      </c>
      <c r="P20" s="195">
        <v>187</v>
      </c>
      <c r="Q20" s="203">
        <v>13493</v>
      </c>
      <c r="R20" s="203">
        <v>329</v>
      </c>
      <c r="S20" s="195">
        <f t="shared" si="9"/>
        <v>37117</v>
      </c>
      <c r="T20" s="195">
        <f t="shared" si="10"/>
        <v>107300</v>
      </c>
      <c r="U20" s="4"/>
      <c r="V20" s="159">
        <v>983</v>
      </c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5"/>
      <c r="BP20" s="5"/>
      <c r="BQ20" s="5"/>
      <c r="BR20" s="5"/>
      <c r="BS20" s="5"/>
      <c r="BT20" s="5"/>
      <c r="BU20" s="5"/>
      <c r="BV20" s="5"/>
    </row>
    <row r="21" spans="1:74">
      <c r="A21" s="115">
        <f t="shared" si="4"/>
        <v>31</v>
      </c>
      <c r="B21" s="120" t="s">
        <v>63</v>
      </c>
      <c r="C21" s="152" t="s">
        <v>85</v>
      </c>
      <c r="D21" s="152" t="s">
        <v>186</v>
      </c>
      <c r="E21" s="152" t="s">
        <v>63</v>
      </c>
      <c r="F21" s="214">
        <v>57000</v>
      </c>
      <c r="G21" s="206">
        <v>0</v>
      </c>
      <c r="H21" s="193">
        <f>+L61</f>
        <v>0</v>
      </c>
      <c r="I21" s="207" t="s">
        <v>63</v>
      </c>
      <c r="J21" s="193">
        <v>0</v>
      </c>
      <c r="K21" s="195">
        <f t="shared" ref="K21" si="14">(+F21+G21+H21+J21)</f>
        <v>57000</v>
      </c>
      <c r="L21" s="195">
        <f t="shared" ref="L21:L40" si="15">ROUND((K21*0.3077),0)</f>
        <v>17539</v>
      </c>
      <c r="M21" s="195">
        <v>495</v>
      </c>
      <c r="N21" s="195">
        <v>0</v>
      </c>
      <c r="O21" s="195">
        <f t="shared" ref="O21:O40" si="16">ROUND((K21*0.0145),0)</f>
        <v>827</v>
      </c>
      <c r="P21" s="195">
        <v>187</v>
      </c>
      <c r="Q21" s="203">
        <v>0</v>
      </c>
      <c r="R21" s="203">
        <v>0</v>
      </c>
      <c r="S21" s="195">
        <f t="shared" ref="S21:S40" si="17">+L21+M21+N21+O21+P21+Q21+R21</f>
        <v>19048</v>
      </c>
      <c r="T21" s="195">
        <f t="shared" ref="T21:T40" si="18">+K21+S21</f>
        <v>76048</v>
      </c>
      <c r="U21" s="4"/>
      <c r="V21" s="159">
        <v>770.29</v>
      </c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5"/>
      <c r="BP21" s="5"/>
      <c r="BQ21" s="5"/>
      <c r="BR21" s="5"/>
      <c r="BS21" s="5"/>
      <c r="BT21" s="5"/>
      <c r="BU21" s="5"/>
      <c r="BV21" s="5"/>
    </row>
    <row r="22" spans="1:74">
      <c r="A22" s="115">
        <f t="shared" si="4"/>
        <v>32</v>
      </c>
      <c r="B22" s="120" t="s">
        <v>63</v>
      </c>
      <c r="C22" s="152" t="s">
        <v>85</v>
      </c>
      <c r="D22" s="149" t="s">
        <v>221</v>
      </c>
      <c r="E22" s="152" t="s">
        <v>63</v>
      </c>
      <c r="F22" s="212">
        <v>40000</v>
      </c>
      <c r="G22" s="206">
        <v>0</v>
      </c>
      <c r="H22" s="193">
        <f>+L62</f>
        <v>0</v>
      </c>
      <c r="I22" s="207" t="s">
        <v>63</v>
      </c>
      <c r="J22" s="193">
        <v>0</v>
      </c>
      <c r="K22" s="194">
        <v>40000</v>
      </c>
      <c r="L22" s="195">
        <f t="shared" si="15"/>
        <v>12308</v>
      </c>
      <c r="M22" s="194">
        <v>495</v>
      </c>
      <c r="N22" s="194">
        <v>0</v>
      </c>
      <c r="O22" s="195">
        <f t="shared" si="16"/>
        <v>580</v>
      </c>
      <c r="P22" s="194">
        <v>187</v>
      </c>
      <c r="Q22" s="209">
        <v>8551</v>
      </c>
      <c r="R22" s="209">
        <v>342</v>
      </c>
      <c r="S22" s="194">
        <f t="shared" si="17"/>
        <v>22463</v>
      </c>
      <c r="T22" s="195">
        <f t="shared" si="18"/>
        <v>62463</v>
      </c>
      <c r="U22" s="4"/>
      <c r="V22" s="159">
        <v>598.58000000000004</v>
      </c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5"/>
      <c r="BP22" s="5"/>
      <c r="BQ22" s="5"/>
      <c r="BR22" s="5"/>
      <c r="BS22" s="5"/>
      <c r="BT22" s="5"/>
      <c r="BU22" s="5"/>
      <c r="BV22" s="5"/>
    </row>
    <row r="23" spans="1:74" ht="21.75">
      <c r="A23" s="185">
        <v>33</v>
      </c>
      <c r="B23" s="120" t="s">
        <v>63</v>
      </c>
      <c r="C23" s="176" t="s">
        <v>159</v>
      </c>
      <c r="D23" s="173" t="s">
        <v>155</v>
      </c>
      <c r="E23" s="122" t="s">
        <v>63</v>
      </c>
      <c r="F23" s="200">
        <v>85181</v>
      </c>
      <c r="G23" s="206">
        <v>0</v>
      </c>
      <c r="H23" s="193">
        <f>+L62</f>
        <v>0</v>
      </c>
      <c r="I23" s="207" t="s">
        <v>63</v>
      </c>
      <c r="J23" s="193">
        <v>0</v>
      </c>
      <c r="K23" s="195">
        <f t="shared" ref="K23:K25" si="19">(+F23+G23+H23+J23)</f>
        <v>85181</v>
      </c>
      <c r="L23" s="195">
        <f t="shared" si="15"/>
        <v>26210</v>
      </c>
      <c r="M23" s="195">
        <v>495</v>
      </c>
      <c r="N23" s="195">
        <v>0</v>
      </c>
      <c r="O23" s="195">
        <f t="shared" si="16"/>
        <v>1235</v>
      </c>
      <c r="P23" s="195">
        <v>187</v>
      </c>
      <c r="Q23" s="203">
        <v>4801</v>
      </c>
      <c r="R23" s="203">
        <v>342</v>
      </c>
      <c r="S23" s="195">
        <f t="shared" si="17"/>
        <v>33270</v>
      </c>
      <c r="T23" s="195">
        <f t="shared" si="18"/>
        <v>118451</v>
      </c>
      <c r="U23" s="4"/>
      <c r="V23" s="159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5"/>
      <c r="BP23" s="5"/>
      <c r="BQ23" s="5"/>
      <c r="BR23" s="5"/>
      <c r="BS23" s="5"/>
      <c r="BT23" s="5"/>
      <c r="BU23" s="5"/>
      <c r="BV23" s="5"/>
    </row>
    <row r="24" spans="1:74">
      <c r="A24" s="115">
        <v>34</v>
      </c>
      <c r="B24" s="120" t="s">
        <v>63</v>
      </c>
      <c r="C24" s="178" t="s">
        <v>85</v>
      </c>
      <c r="D24" s="178" t="s">
        <v>175</v>
      </c>
      <c r="E24" s="177" t="s">
        <v>63</v>
      </c>
      <c r="F24" s="215">
        <v>70000</v>
      </c>
      <c r="G24" s="206">
        <v>0</v>
      </c>
      <c r="H24" s="193">
        <f t="shared" ref="H24:H26" si="20">+L63</f>
        <v>0</v>
      </c>
      <c r="I24" s="207" t="s">
        <v>63</v>
      </c>
      <c r="J24" s="193">
        <v>0</v>
      </c>
      <c r="K24" s="195">
        <f t="shared" si="19"/>
        <v>70000</v>
      </c>
      <c r="L24" s="195">
        <f t="shared" si="15"/>
        <v>21539</v>
      </c>
      <c r="M24" s="195">
        <v>495</v>
      </c>
      <c r="N24" s="195">
        <v>0</v>
      </c>
      <c r="O24" s="195">
        <f t="shared" si="16"/>
        <v>1015</v>
      </c>
      <c r="P24" s="195">
        <v>187</v>
      </c>
      <c r="Q24" s="203">
        <v>8551</v>
      </c>
      <c r="R24" s="203">
        <v>342</v>
      </c>
      <c r="S24" s="195">
        <f t="shared" si="17"/>
        <v>32129</v>
      </c>
      <c r="T24" s="195">
        <f t="shared" si="18"/>
        <v>102129</v>
      </c>
      <c r="U24" s="4"/>
      <c r="V24" s="159">
        <v>639.13</v>
      </c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5"/>
      <c r="BP24" s="5"/>
      <c r="BQ24" s="5"/>
      <c r="BR24" s="5"/>
      <c r="BS24" s="5"/>
      <c r="BT24" s="5"/>
      <c r="BU24" s="5"/>
      <c r="BV24" s="5"/>
    </row>
    <row r="25" spans="1:74">
      <c r="A25" s="115">
        <f t="shared" si="4"/>
        <v>35</v>
      </c>
      <c r="B25" s="120" t="s">
        <v>63</v>
      </c>
      <c r="C25" s="122" t="s">
        <v>85</v>
      </c>
      <c r="D25" s="157" t="s">
        <v>134</v>
      </c>
      <c r="E25" s="122" t="s">
        <v>63</v>
      </c>
      <c r="F25" s="200">
        <v>55786</v>
      </c>
      <c r="G25" s="206">
        <v>0</v>
      </c>
      <c r="H25" s="193">
        <f t="shared" si="20"/>
        <v>0</v>
      </c>
      <c r="I25" s="207" t="s">
        <v>63</v>
      </c>
      <c r="J25" s="193">
        <v>0</v>
      </c>
      <c r="K25" s="195">
        <f t="shared" si="19"/>
        <v>55786</v>
      </c>
      <c r="L25" s="195">
        <f t="shared" si="15"/>
        <v>17165</v>
      </c>
      <c r="M25" s="195">
        <v>495</v>
      </c>
      <c r="N25" s="195">
        <v>0</v>
      </c>
      <c r="O25" s="195">
        <f t="shared" si="16"/>
        <v>809</v>
      </c>
      <c r="P25" s="195">
        <v>187</v>
      </c>
      <c r="Q25" s="203">
        <v>13493</v>
      </c>
      <c r="R25" s="203">
        <v>329</v>
      </c>
      <c r="S25" s="195">
        <f t="shared" si="17"/>
        <v>32478</v>
      </c>
      <c r="T25" s="195">
        <f t="shared" si="18"/>
        <v>88264</v>
      </c>
      <c r="U25" s="4"/>
      <c r="V25" s="159">
        <v>590.37</v>
      </c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5"/>
      <c r="BP25" s="5"/>
      <c r="BQ25" s="5"/>
      <c r="BR25" s="5"/>
      <c r="BS25" s="5"/>
      <c r="BT25" s="5"/>
      <c r="BU25" s="5"/>
      <c r="BV25" s="5"/>
    </row>
    <row r="26" spans="1:74">
      <c r="A26" s="115">
        <f t="shared" si="4"/>
        <v>36</v>
      </c>
      <c r="B26" s="120" t="s">
        <v>63</v>
      </c>
      <c r="C26" s="122" t="s">
        <v>85</v>
      </c>
      <c r="D26" s="157" t="s">
        <v>226</v>
      </c>
      <c r="E26" s="122" t="s">
        <v>63</v>
      </c>
      <c r="F26" s="200">
        <v>50000</v>
      </c>
      <c r="G26" s="206">
        <v>0</v>
      </c>
      <c r="H26" s="193">
        <f t="shared" si="20"/>
        <v>0</v>
      </c>
      <c r="I26" s="207" t="s">
        <v>63</v>
      </c>
      <c r="J26" s="193">
        <v>0</v>
      </c>
      <c r="K26" s="195">
        <v>50000</v>
      </c>
      <c r="L26" s="195">
        <f t="shared" si="15"/>
        <v>15385</v>
      </c>
      <c r="M26" s="195">
        <v>495</v>
      </c>
      <c r="N26" s="195">
        <v>0</v>
      </c>
      <c r="O26" s="195">
        <f t="shared" si="16"/>
        <v>725</v>
      </c>
      <c r="P26" s="195"/>
      <c r="Q26" s="203">
        <v>0</v>
      </c>
      <c r="R26" s="203">
        <v>0</v>
      </c>
      <c r="S26" s="195">
        <f t="shared" si="17"/>
        <v>16605</v>
      </c>
      <c r="T26" s="195">
        <f t="shared" si="18"/>
        <v>66605</v>
      </c>
      <c r="U26" s="4"/>
      <c r="V26" s="159">
        <v>1075.6600000000001</v>
      </c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5"/>
      <c r="BP26" s="5"/>
      <c r="BQ26" s="5"/>
      <c r="BR26" s="5"/>
      <c r="BS26" s="5"/>
      <c r="BT26" s="5"/>
      <c r="BU26" s="5"/>
      <c r="BV26" s="5"/>
    </row>
    <row r="27" spans="1:74">
      <c r="A27" s="115">
        <f>A26+1</f>
        <v>37</v>
      </c>
      <c r="B27" s="120" t="s">
        <v>63</v>
      </c>
      <c r="C27" s="152" t="s">
        <v>85</v>
      </c>
      <c r="D27" s="152" t="s">
        <v>194</v>
      </c>
      <c r="E27" s="157" t="s">
        <v>63</v>
      </c>
      <c r="F27" s="214">
        <v>45000</v>
      </c>
      <c r="G27" s="206">
        <v>0</v>
      </c>
      <c r="H27" s="193">
        <v>0</v>
      </c>
      <c r="I27" s="207" t="s">
        <v>63</v>
      </c>
      <c r="J27" s="193">
        <v>0</v>
      </c>
      <c r="K27" s="195">
        <v>45000</v>
      </c>
      <c r="L27" s="195">
        <f t="shared" si="15"/>
        <v>13847</v>
      </c>
      <c r="M27" s="195">
        <v>495</v>
      </c>
      <c r="N27" s="195">
        <v>0</v>
      </c>
      <c r="O27" s="195">
        <f t="shared" si="16"/>
        <v>653</v>
      </c>
      <c r="P27" s="195">
        <v>187</v>
      </c>
      <c r="Q27" s="203">
        <v>8551</v>
      </c>
      <c r="R27" s="203">
        <v>0</v>
      </c>
      <c r="S27" s="195">
        <f t="shared" si="17"/>
        <v>23733</v>
      </c>
      <c r="T27" s="195">
        <f t="shared" si="18"/>
        <v>68733</v>
      </c>
      <c r="U27" s="4"/>
      <c r="V27" s="159">
        <v>1003.74</v>
      </c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5"/>
      <c r="BP27" s="5"/>
      <c r="BQ27" s="5"/>
      <c r="BR27" s="5"/>
      <c r="BS27" s="5"/>
      <c r="BT27" s="5"/>
      <c r="BU27" s="5"/>
      <c r="BV27" s="5"/>
    </row>
    <row r="28" spans="1:74">
      <c r="A28" s="115">
        <f t="shared" si="4"/>
        <v>38</v>
      </c>
      <c r="B28" s="120" t="s">
        <v>63</v>
      </c>
      <c r="C28" s="122" t="s">
        <v>185</v>
      </c>
      <c r="D28" s="157" t="s">
        <v>161</v>
      </c>
      <c r="E28" s="122" t="s">
        <v>63</v>
      </c>
      <c r="F28" s="200">
        <v>85181</v>
      </c>
      <c r="G28" s="206">
        <v>0</v>
      </c>
      <c r="H28" s="193">
        <f>+L67</f>
        <v>0</v>
      </c>
      <c r="I28" s="207" t="s">
        <v>63</v>
      </c>
      <c r="J28" s="193">
        <v>0</v>
      </c>
      <c r="K28" s="195">
        <f t="shared" ref="K28:K40" si="21">(+F28+G28+H28+J28)</f>
        <v>85181</v>
      </c>
      <c r="L28" s="195">
        <f t="shared" si="15"/>
        <v>26210</v>
      </c>
      <c r="M28" s="195">
        <v>495</v>
      </c>
      <c r="N28" s="195">
        <v>0</v>
      </c>
      <c r="O28" s="195">
        <f t="shared" si="16"/>
        <v>1235</v>
      </c>
      <c r="P28" s="195">
        <v>187</v>
      </c>
      <c r="Q28" s="203">
        <v>11192</v>
      </c>
      <c r="R28" s="203">
        <v>530</v>
      </c>
      <c r="S28" s="195">
        <f t="shared" si="17"/>
        <v>39849</v>
      </c>
      <c r="T28" s="195">
        <f t="shared" si="18"/>
        <v>125030</v>
      </c>
      <c r="U28" s="4"/>
      <c r="V28" s="159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5"/>
      <c r="BP28" s="5"/>
      <c r="BQ28" s="5"/>
      <c r="BR28" s="5"/>
      <c r="BS28" s="5"/>
      <c r="BT28" s="5"/>
      <c r="BU28" s="5"/>
      <c r="BV28" s="5"/>
    </row>
    <row r="29" spans="1:74">
      <c r="A29" s="115">
        <f t="shared" si="4"/>
        <v>39</v>
      </c>
      <c r="B29" s="120" t="s">
        <v>63</v>
      </c>
      <c r="C29" s="149" t="s">
        <v>85</v>
      </c>
      <c r="D29" s="152" t="s">
        <v>199</v>
      </c>
      <c r="E29" s="152" t="s">
        <v>63</v>
      </c>
      <c r="F29" s="216">
        <v>35000</v>
      </c>
      <c r="G29" s="206">
        <v>0</v>
      </c>
      <c r="H29" s="193">
        <f t="shared" ref="H29:H30" si="22">+L75</f>
        <v>0</v>
      </c>
      <c r="I29" s="217" t="s">
        <v>63</v>
      </c>
      <c r="J29" s="193">
        <v>0</v>
      </c>
      <c r="K29" s="195">
        <f t="shared" si="21"/>
        <v>35000</v>
      </c>
      <c r="L29" s="195">
        <f t="shared" si="15"/>
        <v>10770</v>
      </c>
      <c r="M29" s="195">
        <v>495</v>
      </c>
      <c r="N29" s="195">
        <v>0</v>
      </c>
      <c r="O29" s="195">
        <f t="shared" si="16"/>
        <v>508</v>
      </c>
      <c r="P29" s="195">
        <v>187</v>
      </c>
      <c r="Q29" s="218">
        <v>0</v>
      </c>
      <c r="R29" s="218">
        <v>0</v>
      </c>
      <c r="S29" s="195">
        <f t="shared" si="17"/>
        <v>11960</v>
      </c>
      <c r="T29" s="195">
        <f t="shared" si="18"/>
        <v>46960</v>
      </c>
      <c r="U29" s="4"/>
      <c r="V29" s="159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5"/>
      <c r="BF29" s="5"/>
      <c r="BG29" s="5"/>
      <c r="BH29" s="5"/>
      <c r="BI29" s="5"/>
      <c r="BJ29" s="5"/>
      <c r="BK29" s="5"/>
      <c r="BL29" s="5"/>
      <c r="BM29" s="5"/>
      <c r="BN29" s="5"/>
      <c r="BO29" s="5"/>
      <c r="BP29" s="5"/>
      <c r="BQ29" s="5"/>
      <c r="BR29" s="5"/>
      <c r="BS29" s="5"/>
      <c r="BT29" s="5"/>
      <c r="BU29" s="5"/>
      <c r="BV29" s="5"/>
    </row>
    <row r="30" spans="1:74">
      <c r="A30" s="115">
        <f t="shared" si="4"/>
        <v>40</v>
      </c>
      <c r="B30" s="120" t="s">
        <v>63</v>
      </c>
      <c r="C30" s="149" t="s">
        <v>85</v>
      </c>
      <c r="D30" s="152" t="s">
        <v>200</v>
      </c>
      <c r="E30" s="152" t="s">
        <v>63</v>
      </c>
      <c r="F30" s="216">
        <v>45760</v>
      </c>
      <c r="G30" s="206">
        <v>0</v>
      </c>
      <c r="H30" s="193">
        <f t="shared" si="22"/>
        <v>0</v>
      </c>
      <c r="I30" s="217" t="s">
        <v>63</v>
      </c>
      <c r="J30" s="193">
        <v>0</v>
      </c>
      <c r="K30" s="195">
        <f t="shared" si="21"/>
        <v>45760</v>
      </c>
      <c r="L30" s="195">
        <f t="shared" si="15"/>
        <v>14080</v>
      </c>
      <c r="M30" s="195">
        <v>495</v>
      </c>
      <c r="N30" s="195">
        <v>0</v>
      </c>
      <c r="O30" s="195">
        <f t="shared" si="16"/>
        <v>664</v>
      </c>
      <c r="P30" s="195">
        <v>187</v>
      </c>
      <c r="Q30" s="218">
        <v>15868</v>
      </c>
      <c r="R30" s="218">
        <v>486</v>
      </c>
      <c r="S30" s="195">
        <f t="shared" si="17"/>
        <v>31780</v>
      </c>
      <c r="T30" s="195">
        <f t="shared" si="18"/>
        <v>77540</v>
      </c>
      <c r="U30" s="4"/>
      <c r="V30" s="159">
        <v>1024.74</v>
      </c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5"/>
      <c r="BP30" s="5"/>
      <c r="BQ30" s="5"/>
      <c r="BR30" s="5"/>
      <c r="BS30" s="5"/>
      <c r="BT30" s="5"/>
      <c r="BU30" s="5"/>
      <c r="BV30" s="5"/>
    </row>
    <row r="31" spans="1:74" ht="21.75">
      <c r="A31" s="115">
        <f t="shared" si="4"/>
        <v>41</v>
      </c>
      <c r="B31" s="120" t="s">
        <v>63</v>
      </c>
      <c r="C31" s="176" t="s">
        <v>187</v>
      </c>
      <c r="D31" s="157" t="s">
        <v>166</v>
      </c>
      <c r="E31" s="122" t="s">
        <v>63</v>
      </c>
      <c r="F31" s="200">
        <v>57590</v>
      </c>
      <c r="G31" s="206">
        <v>0</v>
      </c>
      <c r="H31" s="193">
        <v>0</v>
      </c>
      <c r="I31" s="207" t="s">
        <v>63</v>
      </c>
      <c r="J31" s="193">
        <v>0</v>
      </c>
      <c r="K31" s="195">
        <f t="shared" si="21"/>
        <v>57590</v>
      </c>
      <c r="L31" s="195">
        <f t="shared" si="15"/>
        <v>17720</v>
      </c>
      <c r="M31" s="195">
        <v>0</v>
      </c>
      <c r="N31" s="195">
        <v>0</v>
      </c>
      <c r="O31" s="195">
        <f t="shared" si="16"/>
        <v>835</v>
      </c>
      <c r="P31" s="195">
        <v>187</v>
      </c>
      <c r="Q31" s="218">
        <v>15868</v>
      </c>
      <c r="R31" s="218">
        <v>486</v>
      </c>
      <c r="S31" s="195">
        <f t="shared" si="17"/>
        <v>35096</v>
      </c>
      <c r="T31" s="195">
        <f t="shared" si="18"/>
        <v>92686</v>
      </c>
      <c r="U31" s="4"/>
      <c r="V31" s="159">
        <v>1058.77</v>
      </c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5"/>
      <c r="BF31" s="5"/>
      <c r="BG31" s="5"/>
      <c r="BH31" s="5"/>
      <c r="BI31" s="5"/>
      <c r="BJ31" s="5"/>
      <c r="BK31" s="5"/>
      <c r="BL31" s="5"/>
      <c r="BM31" s="5"/>
      <c r="BN31" s="5"/>
      <c r="BO31" s="5"/>
      <c r="BP31" s="5"/>
      <c r="BQ31" s="5"/>
      <c r="BR31" s="5"/>
      <c r="BS31" s="5"/>
      <c r="BT31" s="5"/>
      <c r="BU31" s="5"/>
      <c r="BV31" s="5"/>
    </row>
    <row r="32" spans="1:74">
      <c r="A32" s="115">
        <f t="shared" si="4"/>
        <v>42</v>
      </c>
      <c r="B32" s="120" t="s">
        <v>63</v>
      </c>
      <c r="C32" s="122" t="s">
        <v>85</v>
      </c>
      <c r="D32" s="157" t="s">
        <v>125</v>
      </c>
      <c r="E32" s="122" t="s">
        <v>63</v>
      </c>
      <c r="F32" s="200">
        <v>50328</v>
      </c>
      <c r="G32" s="206">
        <v>0</v>
      </c>
      <c r="H32" s="193">
        <f>+L69</f>
        <v>0</v>
      </c>
      <c r="I32" s="207" t="s">
        <v>63</v>
      </c>
      <c r="J32" s="193">
        <v>0</v>
      </c>
      <c r="K32" s="195">
        <f t="shared" si="21"/>
        <v>50328</v>
      </c>
      <c r="L32" s="195">
        <f t="shared" si="15"/>
        <v>15486</v>
      </c>
      <c r="M32" s="195">
        <v>0</v>
      </c>
      <c r="N32" s="195">
        <v>0</v>
      </c>
      <c r="O32" s="195">
        <f t="shared" si="16"/>
        <v>730</v>
      </c>
      <c r="P32" s="195">
        <v>187</v>
      </c>
      <c r="Q32" s="203">
        <v>21918</v>
      </c>
      <c r="R32" s="203">
        <v>530</v>
      </c>
      <c r="S32" s="195">
        <f t="shared" si="17"/>
        <v>38851</v>
      </c>
      <c r="T32" s="195">
        <f t="shared" si="18"/>
        <v>89179</v>
      </c>
      <c r="U32" s="4"/>
      <c r="V32" s="159">
        <v>906.07</v>
      </c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5"/>
      <c r="BP32" s="5"/>
      <c r="BQ32" s="5"/>
      <c r="BR32" s="5"/>
      <c r="BS32" s="5"/>
      <c r="BT32" s="5"/>
      <c r="BU32" s="5"/>
      <c r="BV32" s="5"/>
    </row>
    <row r="33" spans="1:74">
      <c r="A33" s="185">
        <v>43</v>
      </c>
      <c r="B33" s="120" t="s">
        <v>63</v>
      </c>
      <c r="C33" s="174" t="s">
        <v>85</v>
      </c>
      <c r="D33" s="152" t="s">
        <v>172</v>
      </c>
      <c r="E33" s="122" t="s">
        <v>63</v>
      </c>
      <c r="F33" s="200">
        <v>31076</v>
      </c>
      <c r="G33" s="206">
        <v>0</v>
      </c>
      <c r="H33" s="193">
        <f t="shared" ref="H33:H39" si="23">+L69</f>
        <v>0</v>
      </c>
      <c r="I33" s="207" t="s">
        <v>63</v>
      </c>
      <c r="J33" s="193">
        <v>0</v>
      </c>
      <c r="K33" s="195">
        <f t="shared" si="21"/>
        <v>31076</v>
      </c>
      <c r="L33" s="195">
        <f t="shared" si="15"/>
        <v>9562</v>
      </c>
      <c r="M33" s="195">
        <v>0</v>
      </c>
      <c r="N33" s="195">
        <v>0</v>
      </c>
      <c r="O33" s="195">
        <f t="shared" si="16"/>
        <v>451</v>
      </c>
      <c r="P33" s="195">
        <v>187</v>
      </c>
      <c r="Q33" s="203">
        <v>15868</v>
      </c>
      <c r="R33" s="203">
        <v>0</v>
      </c>
      <c r="S33" s="195">
        <f t="shared" si="17"/>
        <v>26068</v>
      </c>
      <c r="T33" s="195">
        <f t="shared" si="18"/>
        <v>57144</v>
      </c>
      <c r="U33" s="4"/>
      <c r="V33" s="159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</row>
    <row r="34" spans="1:74" ht="21.75">
      <c r="A34" s="115">
        <v>44</v>
      </c>
      <c r="B34" s="120" t="s">
        <v>63</v>
      </c>
      <c r="C34" s="176" t="s">
        <v>126</v>
      </c>
      <c r="D34" s="157" t="s">
        <v>127</v>
      </c>
      <c r="E34" s="122" t="s">
        <v>63</v>
      </c>
      <c r="F34" s="200">
        <v>70690</v>
      </c>
      <c r="G34" s="206">
        <v>0</v>
      </c>
      <c r="H34" s="193">
        <f t="shared" si="23"/>
        <v>0</v>
      </c>
      <c r="I34" s="207" t="s">
        <v>63</v>
      </c>
      <c r="J34" s="193">
        <v>0</v>
      </c>
      <c r="K34" s="195">
        <f t="shared" si="21"/>
        <v>70690</v>
      </c>
      <c r="L34" s="195">
        <f t="shared" si="15"/>
        <v>21751</v>
      </c>
      <c r="M34" s="195">
        <v>0</v>
      </c>
      <c r="N34" s="195">
        <v>0</v>
      </c>
      <c r="O34" s="195">
        <f t="shared" si="16"/>
        <v>1025</v>
      </c>
      <c r="P34" s="195">
        <v>0</v>
      </c>
      <c r="Q34" s="203">
        <v>13493</v>
      </c>
      <c r="R34" s="203">
        <v>329</v>
      </c>
      <c r="S34" s="195">
        <f t="shared" si="17"/>
        <v>36598</v>
      </c>
      <c r="T34" s="195">
        <f t="shared" si="18"/>
        <v>107288</v>
      </c>
      <c r="U34" s="4"/>
      <c r="V34" s="159">
        <v>288.7</v>
      </c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5"/>
      <c r="BP34" s="5"/>
      <c r="BQ34" s="5"/>
      <c r="BR34" s="5"/>
      <c r="BS34" s="5"/>
      <c r="BT34" s="5"/>
      <c r="BU34" s="5"/>
      <c r="BV34" s="5"/>
    </row>
    <row r="35" spans="1:74">
      <c r="A35" s="115">
        <f t="shared" si="4"/>
        <v>45</v>
      </c>
      <c r="B35" s="120" t="s">
        <v>63</v>
      </c>
      <c r="C35" s="122" t="s">
        <v>85</v>
      </c>
      <c r="D35" s="157" t="s">
        <v>128</v>
      </c>
      <c r="E35" s="122" t="s">
        <v>63</v>
      </c>
      <c r="F35" s="200">
        <v>50328</v>
      </c>
      <c r="G35" s="206">
        <v>0</v>
      </c>
      <c r="H35" s="193">
        <f t="shared" si="23"/>
        <v>0</v>
      </c>
      <c r="I35" s="207" t="s">
        <v>63</v>
      </c>
      <c r="J35" s="193">
        <v>0</v>
      </c>
      <c r="K35" s="195">
        <f t="shared" si="21"/>
        <v>50328</v>
      </c>
      <c r="L35" s="195">
        <f t="shared" si="15"/>
        <v>15486</v>
      </c>
      <c r="M35" s="195">
        <v>495</v>
      </c>
      <c r="N35" s="195">
        <v>0</v>
      </c>
      <c r="O35" s="195">
        <f t="shared" si="16"/>
        <v>730</v>
      </c>
      <c r="P35" s="195">
        <v>187</v>
      </c>
      <c r="Q35" s="203">
        <v>8551</v>
      </c>
      <c r="R35" s="203">
        <v>342</v>
      </c>
      <c r="S35" s="195">
        <f t="shared" si="17"/>
        <v>25791</v>
      </c>
      <c r="T35" s="195">
        <f t="shared" si="18"/>
        <v>76119</v>
      </c>
      <c r="U35" s="4"/>
      <c r="V35" s="159">
        <v>742.33</v>
      </c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5"/>
      <c r="BP35" s="5"/>
      <c r="BQ35" s="5"/>
      <c r="BR35" s="5"/>
      <c r="BS35" s="5"/>
      <c r="BT35" s="5"/>
      <c r="BU35" s="5"/>
      <c r="BV35" s="5"/>
    </row>
    <row r="36" spans="1:74">
      <c r="A36" s="115">
        <f t="shared" si="4"/>
        <v>46</v>
      </c>
      <c r="B36" s="120" t="s">
        <v>63</v>
      </c>
      <c r="C36" s="122" t="s">
        <v>85</v>
      </c>
      <c r="D36" s="157" t="s">
        <v>129</v>
      </c>
      <c r="E36" s="122" t="s">
        <v>63</v>
      </c>
      <c r="F36" s="200">
        <v>34744</v>
      </c>
      <c r="G36" s="206">
        <v>0</v>
      </c>
      <c r="H36" s="193">
        <f t="shared" si="23"/>
        <v>0</v>
      </c>
      <c r="I36" s="207" t="s">
        <v>63</v>
      </c>
      <c r="J36" s="193">
        <v>0</v>
      </c>
      <c r="K36" s="195">
        <f t="shared" si="21"/>
        <v>34744</v>
      </c>
      <c r="L36" s="195">
        <f t="shared" si="15"/>
        <v>10691</v>
      </c>
      <c r="M36" s="195">
        <v>0</v>
      </c>
      <c r="N36" s="195">
        <v>0</v>
      </c>
      <c r="O36" s="195">
        <f t="shared" si="16"/>
        <v>504</v>
      </c>
      <c r="P36" s="195">
        <v>187</v>
      </c>
      <c r="Q36" s="203">
        <v>0</v>
      </c>
      <c r="R36" s="203">
        <v>0</v>
      </c>
      <c r="S36" s="195">
        <f t="shared" si="17"/>
        <v>11382</v>
      </c>
      <c r="T36" s="195">
        <f t="shared" si="18"/>
        <v>46126</v>
      </c>
      <c r="U36" s="4"/>
      <c r="V36" s="159">
        <v>798.08</v>
      </c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5"/>
      <c r="BP36" s="5"/>
      <c r="BQ36" s="5"/>
      <c r="BR36" s="5"/>
      <c r="BS36" s="5"/>
      <c r="BT36" s="5"/>
      <c r="BU36" s="5"/>
      <c r="BV36" s="5"/>
    </row>
    <row r="37" spans="1:74">
      <c r="A37" s="115">
        <f t="shared" si="4"/>
        <v>47</v>
      </c>
      <c r="B37" s="120" t="s">
        <v>63</v>
      </c>
      <c r="C37" s="117" t="s">
        <v>85</v>
      </c>
      <c r="D37" s="157" t="s">
        <v>130</v>
      </c>
      <c r="E37" s="122" t="s">
        <v>63</v>
      </c>
      <c r="F37" s="200">
        <v>34744</v>
      </c>
      <c r="G37" s="206">
        <v>0</v>
      </c>
      <c r="H37" s="193">
        <f t="shared" si="23"/>
        <v>0</v>
      </c>
      <c r="I37" s="207" t="s">
        <v>63</v>
      </c>
      <c r="J37" s="193">
        <v>0</v>
      </c>
      <c r="K37" s="195">
        <f t="shared" si="21"/>
        <v>34744</v>
      </c>
      <c r="L37" s="195">
        <f t="shared" si="15"/>
        <v>10691</v>
      </c>
      <c r="M37" s="195">
        <v>495</v>
      </c>
      <c r="N37" s="195">
        <v>0</v>
      </c>
      <c r="O37" s="195">
        <f t="shared" si="16"/>
        <v>504</v>
      </c>
      <c r="P37" s="195">
        <v>187</v>
      </c>
      <c r="Q37" s="203">
        <v>0</v>
      </c>
      <c r="R37" s="203">
        <v>0</v>
      </c>
      <c r="S37" s="195">
        <f t="shared" si="17"/>
        <v>11877</v>
      </c>
      <c r="T37" s="195">
        <f t="shared" si="18"/>
        <v>46621</v>
      </c>
      <c r="U37" s="4"/>
      <c r="V37" s="159">
        <v>362.84</v>
      </c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5"/>
      <c r="BP37" s="5"/>
      <c r="BQ37" s="5"/>
      <c r="BR37" s="5"/>
      <c r="BS37" s="5"/>
      <c r="BT37" s="5"/>
      <c r="BU37" s="5"/>
      <c r="BV37" s="5"/>
    </row>
    <row r="38" spans="1:74">
      <c r="A38" s="115">
        <f t="shared" si="4"/>
        <v>48</v>
      </c>
      <c r="B38" s="120" t="s">
        <v>63</v>
      </c>
      <c r="C38" s="117" t="s">
        <v>85</v>
      </c>
      <c r="D38" s="180" t="s">
        <v>158</v>
      </c>
      <c r="E38" s="122" t="s">
        <v>63</v>
      </c>
      <c r="F38" s="200">
        <v>31076</v>
      </c>
      <c r="G38" s="206">
        <v>0</v>
      </c>
      <c r="H38" s="193">
        <f t="shared" si="23"/>
        <v>0</v>
      </c>
      <c r="I38" s="207" t="s">
        <v>63</v>
      </c>
      <c r="J38" s="193">
        <v>0</v>
      </c>
      <c r="K38" s="195">
        <f t="shared" si="21"/>
        <v>31076</v>
      </c>
      <c r="L38" s="195">
        <f t="shared" si="15"/>
        <v>9562</v>
      </c>
      <c r="M38" s="195">
        <v>0</v>
      </c>
      <c r="N38" s="195">
        <v>0</v>
      </c>
      <c r="O38" s="195">
        <f t="shared" si="16"/>
        <v>451</v>
      </c>
      <c r="P38" s="195">
        <v>187</v>
      </c>
      <c r="Q38" s="203">
        <v>8551</v>
      </c>
      <c r="R38" s="203">
        <v>0</v>
      </c>
      <c r="S38" s="195">
        <f t="shared" si="17"/>
        <v>18751</v>
      </c>
      <c r="T38" s="195">
        <f t="shared" si="18"/>
        <v>49827</v>
      </c>
      <c r="U38" s="4"/>
      <c r="V38" s="159">
        <v>381.85</v>
      </c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5"/>
      <c r="BP38" s="5"/>
      <c r="BQ38" s="5"/>
      <c r="BR38" s="5"/>
      <c r="BS38" s="5"/>
      <c r="BT38" s="5"/>
      <c r="BU38" s="5"/>
      <c r="BV38" s="5"/>
    </row>
    <row r="39" spans="1:74">
      <c r="A39" s="115">
        <f t="shared" si="4"/>
        <v>49</v>
      </c>
      <c r="B39" s="120" t="s">
        <v>63</v>
      </c>
      <c r="C39" s="174" t="s">
        <v>85</v>
      </c>
      <c r="D39" s="152" t="s">
        <v>171</v>
      </c>
      <c r="E39" s="122" t="s">
        <v>63</v>
      </c>
      <c r="F39" s="200">
        <v>31076</v>
      </c>
      <c r="G39" s="206">
        <v>0</v>
      </c>
      <c r="H39" s="193">
        <f t="shared" si="23"/>
        <v>0</v>
      </c>
      <c r="I39" s="207" t="s">
        <v>63</v>
      </c>
      <c r="J39" s="193">
        <v>0</v>
      </c>
      <c r="K39" s="195">
        <f t="shared" si="21"/>
        <v>31076</v>
      </c>
      <c r="L39" s="195">
        <f t="shared" si="15"/>
        <v>9562</v>
      </c>
      <c r="M39" s="195">
        <v>0</v>
      </c>
      <c r="N39" s="195">
        <v>0</v>
      </c>
      <c r="O39" s="195">
        <f t="shared" si="16"/>
        <v>451</v>
      </c>
      <c r="P39" s="195">
        <v>187</v>
      </c>
      <c r="Q39" s="203">
        <v>0</v>
      </c>
      <c r="R39" s="203">
        <v>0</v>
      </c>
      <c r="S39" s="195">
        <f t="shared" si="17"/>
        <v>10200</v>
      </c>
      <c r="T39" s="195">
        <f t="shared" si="18"/>
        <v>41276</v>
      </c>
      <c r="U39" s="4"/>
      <c r="V39" s="159">
        <v>547.59</v>
      </c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/>
      <c r="AZ39" s="4"/>
      <c r="BA39" s="4"/>
      <c r="BB39" s="4"/>
      <c r="BC39" s="4"/>
      <c r="BD39" s="4"/>
      <c r="BE39" s="5"/>
      <c r="BF39" s="5"/>
      <c r="BG39" s="5"/>
      <c r="BH39" s="5"/>
      <c r="BI39" s="5"/>
      <c r="BJ39" s="5"/>
      <c r="BK39" s="5"/>
      <c r="BL39" s="5"/>
      <c r="BM39" s="5"/>
      <c r="BN39" s="5"/>
      <c r="BO39" s="5"/>
      <c r="BP39" s="5"/>
      <c r="BQ39" s="5"/>
      <c r="BR39" s="5"/>
      <c r="BS39" s="5"/>
      <c r="BT39" s="5"/>
      <c r="BU39" s="5"/>
      <c r="BV39" s="5"/>
    </row>
    <row r="40" spans="1:74">
      <c r="A40" s="115">
        <f t="shared" si="4"/>
        <v>50</v>
      </c>
      <c r="B40" s="120" t="s">
        <v>63</v>
      </c>
      <c r="C40" s="174" t="s">
        <v>85</v>
      </c>
      <c r="D40" s="173" t="s">
        <v>206</v>
      </c>
      <c r="E40" s="157" t="s">
        <v>63</v>
      </c>
      <c r="F40" s="204">
        <v>50000</v>
      </c>
      <c r="G40" s="206">
        <v>0</v>
      </c>
      <c r="H40" s="193">
        <f t="shared" ref="H40" si="24">+L81</f>
        <v>0</v>
      </c>
      <c r="I40" s="207" t="s">
        <v>63</v>
      </c>
      <c r="J40" s="193">
        <v>0</v>
      </c>
      <c r="K40" s="195">
        <f t="shared" si="21"/>
        <v>50000</v>
      </c>
      <c r="L40" s="195">
        <f t="shared" si="15"/>
        <v>15385</v>
      </c>
      <c r="M40" s="195">
        <v>0</v>
      </c>
      <c r="N40" s="195">
        <v>0</v>
      </c>
      <c r="O40" s="195">
        <f t="shared" si="16"/>
        <v>725</v>
      </c>
      <c r="P40" s="195">
        <v>187</v>
      </c>
      <c r="Q40" s="203">
        <v>4801</v>
      </c>
      <c r="R40" s="203">
        <v>342</v>
      </c>
      <c r="S40" s="195">
        <f t="shared" si="17"/>
        <v>21440</v>
      </c>
      <c r="T40" s="195">
        <f t="shared" si="18"/>
        <v>71440</v>
      </c>
      <c r="U40" s="4"/>
      <c r="V40" s="159">
        <v>309.20999999999998</v>
      </c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  <c r="AR40" s="4"/>
      <c r="AS40" s="4"/>
      <c r="AT40" s="4"/>
      <c r="AU40" s="4"/>
      <c r="AV40" s="4"/>
      <c r="AW40" s="4"/>
      <c r="AX40" s="4"/>
      <c r="AY40" s="4"/>
      <c r="AZ40" s="4"/>
      <c r="BA40" s="4"/>
      <c r="BB40" s="4"/>
      <c r="BC40" s="4"/>
      <c r="BD40" s="4"/>
      <c r="BE40" s="5"/>
      <c r="BF40" s="5"/>
      <c r="BG40" s="5"/>
      <c r="BH40" s="5"/>
      <c r="BI40" s="5"/>
      <c r="BJ40" s="5"/>
      <c r="BK40" s="5"/>
      <c r="BL40" s="5"/>
      <c r="BM40" s="5"/>
      <c r="BN40" s="5"/>
      <c r="BO40" s="5"/>
      <c r="BP40" s="5"/>
      <c r="BQ40" s="5"/>
      <c r="BR40" s="5"/>
      <c r="BS40" s="5"/>
      <c r="BT40" s="5"/>
      <c r="BU40" s="5"/>
      <c r="BV40" s="5"/>
    </row>
    <row r="41" spans="1:74">
      <c r="A41" s="115"/>
      <c r="B41" s="120"/>
      <c r="C41" s="174"/>
      <c r="D41" s="173"/>
      <c r="E41" s="157"/>
      <c r="F41" s="204"/>
      <c r="G41" s="206"/>
      <c r="H41" s="193"/>
      <c r="I41" s="207"/>
      <c r="J41" s="193"/>
      <c r="K41" s="195"/>
      <c r="L41" s="195"/>
      <c r="M41" s="195"/>
      <c r="N41" s="195"/>
      <c r="O41" s="195"/>
      <c r="P41" s="195"/>
      <c r="Q41" s="203"/>
      <c r="R41" s="203"/>
      <c r="S41" s="195"/>
      <c r="T41" s="195"/>
      <c r="U41" s="4"/>
      <c r="V41" s="159">
        <v>613.49</v>
      </c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4"/>
      <c r="AQ41" s="4"/>
      <c r="AR41" s="4"/>
      <c r="AS41" s="4"/>
      <c r="AT41" s="4"/>
      <c r="AU41" s="4"/>
      <c r="AV41" s="4"/>
      <c r="AW41" s="4"/>
      <c r="AX41" s="4"/>
      <c r="AY41" s="4"/>
      <c r="AZ41" s="4"/>
      <c r="BA41" s="4"/>
      <c r="BB41" s="4"/>
      <c r="BC41" s="4"/>
      <c r="BD41" s="4"/>
      <c r="BE41" s="5"/>
      <c r="BF41" s="5"/>
      <c r="BG41" s="5"/>
      <c r="BH41" s="5"/>
      <c r="BI41" s="5"/>
      <c r="BJ41" s="5"/>
      <c r="BK41" s="5"/>
      <c r="BL41" s="5"/>
      <c r="BM41" s="5"/>
      <c r="BN41" s="5"/>
      <c r="BO41" s="5"/>
      <c r="BP41" s="5"/>
      <c r="BQ41" s="5"/>
      <c r="BR41" s="5"/>
      <c r="BS41" s="5"/>
      <c r="BT41" s="5"/>
      <c r="BU41" s="5"/>
      <c r="BV41" s="5"/>
    </row>
    <row r="42" spans="1:74">
      <c r="A42" s="115"/>
      <c r="B42" s="120"/>
      <c r="C42" s="174"/>
      <c r="D42" s="173"/>
      <c r="E42" s="157"/>
      <c r="F42" s="204"/>
      <c r="G42" s="206"/>
      <c r="H42" s="193"/>
      <c r="I42" s="207"/>
      <c r="J42" s="193"/>
      <c r="K42" s="195"/>
      <c r="L42" s="195"/>
      <c r="M42" s="195"/>
      <c r="N42" s="195"/>
      <c r="O42" s="195"/>
      <c r="P42" s="195"/>
      <c r="Q42" s="203"/>
      <c r="R42" s="203"/>
      <c r="S42" s="195"/>
      <c r="T42" s="195"/>
      <c r="U42" s="4"/>
      <c r="V42" s="159">
        <v>462.93</v>
      </c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4"/>
      <c r="AN42" s="4"/>
      <c r="AO42" s="4"/>
      <c r="AP42" s="4"/>
      <c r="AQ42" s="4"/>
      <c r="AR42" s="4"/>
      <c r="AS42" s="4"/>
      <c r="AT42" s="4"/>
      <c r="AU42" s="4"/>
      <c r="AV42" s="4"/>
      <c r="AW42" s="4"/>
      <c r="AX42" s="4"/>
      <c r="AY42" s="4"/>
      <c r="AZ42" s="4"/>
      <c r="BA42" s="4"/>
      <c r="BB42" s="4"/>
      <c r="BC42" s="4"/>
      <c r="BD42" s="4"/>
      <c r="BE42" s="5"/>
      <c r="BF42" s="5"/>
      <c r="BG42" s="5"/>
      <c r="BH42" s="5"/>
      <c r="BI42" s="5"/>
      <c r="BJ42" s="5"/>
      <c r="BK42" s="5"/>
      <c r="BL42" s="5"/>
      <c r="BM42" s="5"/>
      <c r="BN42" s="5"/>
      <c r="BO42" s="5"/>
      <c r="BP42" s="5"/>
      <c r="BQ42" s="5"/>
      <c r="BR42" s="5"/>
      <c r="BS42" s="5"/>
      <c r="BT42" s="5"/>
      <c r="BU42" s="5"/>
      <c r="BV42" s="5"/>
    </row>
    <row r="43" spans="1:74">
      <c r="A43" s="115"/>
      <c r="B43" s="120" t="s">
        <v>63</v>
      </c>
      <c r="C43" s="157"/>
      <c r="D43" s="173"/>
      <c r="E43" s="157"/>
      <c r="F43" s="172"/>
      <c r="G43" s="125"/>
      <c r="H43" s="126"/>
      <c r="I43" s="127"/>
      <c r="J43" s="128"/>
      <c r="K43" s="119"/>
      <c r="L43" s="119">
        <f t="shared" ref="L43" si="25">ROUND((K43*0.2943),0)</f>
        <v>0</v>
      </c>
      <c r="M43" s="119"/>
      <c r="N43" s="119"/>
      <c r="O43" s="119"/>
      <c r="P43" s="119"/>
      <c r="Q43" s="123"/>
      <c r="R43" s="123"/>
      <c r="S43" s="119"/>
      <c r="T43" s="119"/>
      <c r="U43" s="4"/>
      <c r="V43" s="159">
        <v>329.69</v>
      </c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4"/>
      <c r="AK43" s="4"/>
      <c r="AL43" s="4"/>
      <c r="AM43" s="4"/>
      <c r="AN43" s="4"/>
      <c r="AO43" s="4"/>
      <c r="AP43" s="4"/>
      <c r="AQ43" s="4"/>
      <c r="AR43" s="4"/>
      <c r="AS43" s="4"/>
      <c r="AT43" s="4"/>
      <c r="AU43" s="4"/>
      <c r="AV43" s="4"/>
      <c r="AW43" s="4"/>
      <c r="AX43" s="4"/>
      <c r="AY43" s="4"/>
      <c r="AZ43" s="4"/>
      <c r="BA43" s="4"/>
      <c r="BB43" s="4"/>
      <c r="BC43" s="4"/>
      <c r="BD43" s="4"/>
      <c r="BE43" s="5"/>
      <c r="BF43" s="5"/>
      <c r="BG43" s="5"/>
      <c r="BH43" s="5"/>
      <c r="BI43" s="5"/>
      <c r="BJ43" s="5"/>
      <c r="BK43" s="5"/>
      <c r="BL43" s="5"/>
      <c r="BM43" s="5"/>
      <c r="BN43" s="5"/>
      <c r="BO43" s="5"/>
      <c r="BP43" s="5"/>
      <c r="BQ43" s="5"/>
      <c r="BR43" s="5"/>
      <c r="BS43" s="5"/>
      <c r="BT43" s="5"/>
      <c r="BU43" s="5"/>
      <c r="BV43" s="5"/>
    </row>
    <row r="44" spans="1:74">
      <c r="A44" s="130"/>
      <c r="B44" s="130"/>
      <c r="C44" s="130"/>
      <c r="D44" s="131" t="s">
        <v>98</v>
      </c>
      <c r="E44" s="132" t="s">
        <v>63</v>
      </c>
      <c r="F44" s="133">
        <f>SUM(F17:F43)</f>
        <v>1267071</v>
      </c>
      <c r="G44" s="133">
        <f>SUM(G17:G43)</f>
        <v>0</v>
      </c>
      <c r="H44" s="133">
        <f>SUM(H17:H43)</f>
        <v>0</v>
      </c>
      <c r="I44" s="134" t="s">
        <v>63</v>
      </c>
      <c r="J44" s="133">
        <f t="shared" ref="J44:T44" si="26">SUM(J17:J43)</f>
        <v>0</v>
      </c>
      <c r="K44" s="133">
        <f t="shared" si="26"/>
        <v>1267071</v>
      </c>
      <c r="L44" s="133">
        <f t="shared" si="26"/>
        <v>389877</v>
      </c>
      <c r="M44" s="133">
        <f t="shared" si="26"/>
        <v>6930</v>
      </c>
      <c r="N44" s="133">
        <f t="shared" si="26"/>
        <v>0</v>
      </c>
      <c r="O44" s="118">
        <f t="shared" si="26"/>
        <v>18377</v>
      </c>
      <c r="P44" s="118">
        <f t="shared" si="26"/>
        <v>4114</v>
      </c>
      <c r="Q44" s="118">
        <f t="shared" si="26"/>
        <v>195453</v>
      </c>
      <c r="R44" s="118">
        <f t="shared" si="26"/>
        <v>5755</v>
      </c>
      <c r="S44" s="118">
        <f t="shared" si="26"/>
        <v>620506</v>
      </c>
      <c r="T44" s="118">
        <f t="shared" si="26"/>
        <v>1887577</v>
      </c>
      <c r="U44" s="4"/>
      <c r="V44" s="159">
        <f>SUM(V17:V43)</f>
        <v>15615.44</v>
      </c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4"/>
      <c r="AQ44" s="4"/>
      <c r="AR44" s="4"/>
      <c r="AS44" s="4"/>
      <c r="AT44" s="4"/>
      <c r="AU44" s="4"/>
      <c r="AV44" s="4"/>
      <c r="AW44" s="4"/>
      <c r="AX44" s="4"/>
      <c r="AY44" s="4"/>
      <c r="AZ44" s="4"/>
      <c r="BA44" s="4"/>
      <c r="BB44" s="4"/>
      <c r="BC44" s="4"/>
      <c r="BD44" s="4"/>
      <c r="BE44" s="5"/>
      <c r="BF44" s="5"/>
      <c r="BG44" s="5"/>
      <c r="BH44" s="5"/>
      <c r="BI44" s="5"/>
      <c r="BJ44" s="5"/>
      <c r="BK44" s="5"/>
      <c r="BL44" s="5"/>
      <c r="BM44" s="5"/>
      <c r="BN44" s="5"/>
      <c r="BO44" s="5"/>
      <c r="BP44" s="5"/>
      <c r="BQ44" s="5"/>
      <c r="BR44" s="5"/>
      <c r="BS44" s="5"/>
      <c r="BT44" s="5"/>
      <c r="BU44" s="5"/>
      <c r="BV44" s="5"/>
    </row>
    <row r="45" spans="1:74" ht="12.75">
      <c r="A45" s="3" t="s">
        <v>71</v>
      </c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/>
      <c r="AK45" s="4"/>
      <c r="AL45" s="4"/>
      <c r="AM45" s="4"/>
      <c r="AN45" s="4"/>
      <c r="AO45" s="4"/>
      <c r="AP45" s="4"/>
      <c r="AQ45" s="4"/>
      <c r="AR45" s="4"/>
      <c r="AS45" s="4"/>
      <c r="AT45" s="4"/>
      <c r="AU45" s="4"/>
      <c r="AV45" s="4"/>
      <c r="AW45" s="4"/>
      <c r="AX45" s="4"/>
      <c r="AY45" s="4"/>
      <c r="AZ45" s="4"/>
      <c r="BA45" s="4"/>
      <c r="BB45" s="4"/>
      <c r="BC45" s="4"/>
      <c r="BD45" s="4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5"/>
      <c r="BP45" s="5"/>
      <c r="BQ45" s="5"/>
      <c r="BR45" s="5"/>
      <c r="BS45" s="5"/>
      <c r="BT45" s="5"/>
      <c r="BU45" s="5"/>
      <c r="BV45" s="5"/>
    </row>
    <row r="46" spans="1:74" ht="12.75">
      <c r="A46" s="3" t="s">
        <v>99</v>
      </c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4"/>
      <c r="AM46" s="4"/>
      <c r="AN46" s="4"/>
      <c r="AO46" s="4"/>
      <c r="AP46" s="4"/>
      <c r="AQ46" s="4"/>
      <c r="AR46" s="4"/>
      <c r="AS46" s="4"/>
      <c r="AT46" s="4"/>
      <c r="AU46" s="4"/>
      <c r="AV46" s="4"/>
      <c r="AW46" s="4"/>
      <c r="AX46" s="4"/>
      <c r="AY46" s="4"/>
      <c r="AZ46" s="4"/>
      <c r="BA46" s="4"/>
      <c r="BB46" s="4"/>
      <c r="BC46" s="4"/>
      <c r="BD46" s="4"/>
      <c r="BE46" s="5"/>
      <c r="BF46" s="5"/>
      <c r="BG46" s="5"/>
      <c r="BH46" s="5"/>
      <c r="BI46" s="5"/>
      <c r="BJ46" s="5"/>
      <c r="BK46" s="5"/>
      <c r="BL46" s="5"/>
      <c r="BM46" s="5"/>
      <c r="BN46" s="5"/>
      <c r="BO46" s="5"/>
      <c r="BP46" s="5"/>
      <c r="BQ46" s="5"/>
      <c r="BR46" s="5"/>
      <c r="BS46" s="5"/>
      <c r="BT46" s="5"/>
      <c r="BU46" s="5"/>
      <c r="BV46" s="5"/>
    </row>
    <row r="47" spans="1:74" ht="12" customHeight="1">
      <c r="A47" s="3" t="s">
        <v>190</v>
      </c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  <c r="AK47" s="4"/>
      <c r="AL47" s="4"/>
      <c r="AM47" s="4"/>
      <c r="AN47" s="4"/>
      <c r="AO47" s="4"/>
      <c r="AP47" s="4"/>
      <c r="AQ47" s="4"/>
      <c r="AR47" s="4"/>
      <c r="AS47" s="4"/>
      <c r="AT47" s="4"/>
      <c r="AU47" s="4"/>
      <c r="AV47" s="4"/>
      <c r="AW47" s="4"/>
      <c r="AX47" s="4"/>
      <c r="AY47" s="4"/>
      <c r="AZ47" s="4"/>
      <c r="BA47" s="4"/>
      <c r="BB47" s="4"/>
      <c r="BC47" s="4"/>
      <c r="BD47" s="4"/>
      <c r="BE47" s="5"/>
      <c r="BF47" s="5"/>
      <c r="BG47" s="5"/>
      <c r="BH47" s="5"/>
      <c r="BI47" s="5"/>
      <c r="BJ47" s="5"/>
      <c r="BK47" s="5"/>
      <c r="BL47" s="5"/>
      <c r="BM47" s="5"/>
      <c r="BN47" s="5"/>
      <c r="BO47" s="5"/>
      <c r="BP47" s="5"/>
      <c r="BQ47" s="5"/>
      <c r="BR47" s="5"/>
      <c r="BS47" s="5"/>
      <c r="BT47" s="5"/>
      <c r="BU47" s="5"/>
      <c r="BV47" s="5"/>
    </row>
    <row r="48" spans="1:74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  <c r="AC48" s="4"/>
      <c r="AD48" s="4"/>
      <c r="AE48" s="4"/>
      <c r="AF48" s="4"/>
      <c r="AG48" s="4"/>
      <c r="AH48" s="4"/>
      <c r="AI48" s="4"/>
      <c r="AJ48" s="4"/>
      <c r="AK48" s="4"/>
      <c r="AL48" s="4"/>
      <c r="AM48" s="4"/>
      <c r="AN48" s="4"/>
      <c r="AO48" s="4"/>
      <c r="AP48" s="4"/>
      <c r="AQ48" s="4"/>
      <c r="AR48" s="4"/>
      <c r="AS48" s="4"/>
      <c r="AT48" s="4"/>
      <c r="AU48" s="4"/>
      <c r="AV48" s="4"/>
      <c r="AW48" s="4"/>
      <c r="AX48" s="4"/>
      <c r="AY48" s="4"/>
      <c r="AZ48" s="4"/>
      <c r="BA48" s="4"/>
      <c r="BB48" s="4"/>
      <c r="BC48" s="4"/>
      <c r="BD48" s="4"/>
      <c r="BE48" s="5"/>
      <c r="BF48" s="5"/>
      <c r="BG48" s="5"/>
      <c r="BH48" s="5"/>
      <c r="BI48" s="5"/>
      <c r="BJ48" s="5"/>
      <c r="BK48" s="5"/>
      <c r="BL48" s="5"/>
      <c r="BM48" s="5"/>
      <c r="BN48" s="5"/>
      <c r="BO48" s="5"/>
      <c r="BP48" s="5"/>
      <c r="BQ48" s="5"/>
      <c r="BR48" s="5"/>
      <c r="BS48" s="5"/>
      <c r="BT48" s="5"/>
      <c r="BU48" s="5"/>
      <c r="BV48" s="5"/>
    </row>
    <row r="49" spans="1:74" ht="12" thickBot="1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4"/>
      <c r="AJ49" s="4"/>
      <c r="AK49" s="4"/>
      <c r="AL49" s="4"/>
      <c r="AM49" s="4"/>
      <c r="AN49" s="4"/>
      <c r="AO49" s="4"/>
      <c r="AP49" s="4"/>
      <c r="AQ49" s="4"/>
      <c r="AR49" s="4"/>
      <c r="AS49" s="4"/>
      <c r="AT49" s="4"/>
      <c r="AU49" s="4"/>
      <c r="AV49" s="4"/>
      <c r="AW49" s="4"/>
      <c r="AX49" s="4"/>
      <c r="AY49" s="4"/>
      <c r="AZ49" s="4"/>
      <c r="BA49" s="4"/>
      <c r="BB49" s="4"/>
      <c r="BC49" s="4"/>
      <c r="BD49" s="4"/>
      <c r="BE49" s="5"/>
      <c r="BF49" s="5"/>
      <c r="BG49" s="5"/>
      <c r="BH49" s="5"/>
      <c r="BI49" s="5"/>
      <c r="BJ49" s="5"/>
      <c r="BK49" s="5"/>
      <c r="BL49" s="5"/>
      <c r="BM49" s="5"/>
      <c r="BN49" s="5"/>
      <c r="BO49" s="5"/>
      <c r="BP49" s="5"/>
      <c r="BQ49" s="5"/>
      <c r="BR49" s="5"/>
      <c r="BS49" s="5"/>
      <c r="BT49" s="5"/>
      <c r="BU49" s="5"/>
      <c r="BV49" s="5"/>
    </row>
    <row r="50" spans="1:74" ht="12.75" thickTop="1" thickBot="1">
      <c r="A50" s="1"/>
      <c r="B50" s="78" t="s">
        <v>9</v>
      </c>
      <c r="C50" s="79"/>
      <c r="D50" s="79"/>
      <c r="E50" s="79"/>
      <c r="F50" s="79"/>
      <c r="G50" s="79"/>
      <c r="H50" s="79"/>
      <c r="I50" s="79"/>
      <c r="J50" s="135"/>
      <c r="K50" s="136"/>
      <c r="L50" s="137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  <c r="AB50" s="4"/>
      <c r="AC50" s="4"/>
      <c r="AD50" s="4"/>
      <c r="AE50" s="4"/>
      <c r="AF50" s="4"/>
      <c r="AG50" s="4"/>
      <c r="AH50" s="4"/>
      <c r="AI50" s="4"/>
      <c r="AJ50" s="4"/>
      <c r="AK50" s="4"/>
      <c r="AL50" s="4"/>
      <c r="AM50" s="4"/>
      <c r="AN50" s="4"/>
      <c r="AO50" s="4"/>
      <c r="AP50" s="4"/>
      <c r="AQ50" s="4"/>
      <c r="AR50" s="4"/>
      <c r="AS50" s="4"/>
      <c r="AT50" s="4"/>
      <c r="AU50" s="4"/>
      <c r="AV50" s="4"/>
      <c r="AW50" s="5"/>
      <c r="AX50" s="5"/>
      <c r="AY50" s="5"/>
      <c r="AZ50" s="5"/>
      <c r="BA50" s="5"/>
      <c r="BB50" s="5"/>
      <c r="BC50" s="5"/>
      <c r="BD50" s="5"/>
      <c r="BE50" s="5"/>
      <c r="BF50" s="5"/>
      <c r="BG50" s="5"/>
      <c r="BH50" s="5"/>
      <c r="BI50" s="5"/>
      <c r="BJ50" s="5"/>
      <c r="BK50" s="5"/>
      <c r="BL50" s="5"/>
      <c r="BM50" s="5"/>
      <c r="BN50" s="5"/>
    </row>
    <row r="51" spans="1:74" ht="12" thickTop="1">
      <c r="A51" s="1"/>
      <c r="B51" s="138" t="s">
        <v>100</v>
      </c>
      <c r="C51" s="139"/>
      <c r="D51" s="139"/>
      <c r="E51" s="139"/>
      <c r="F51" s="139"/>
      <c r="G51" s="139"/>
      <c r="H51" s="139"/>
      <c r="I51" s="139"/>
      <c r="J51" s="139"/>
      <c r="K51" s="139"/>
      <c r="L51" s="140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  <c r="AD51" s="4"/>
      <c r="AE51" s="4"/>
      <c r="AF51" s="4"/>
      <c r="AG51" s="4"/>
      <c r="AH51" s="4"/>
      <c r="AI51" s="4"/>
      <c r="AJ51" s="4"/>
      <c r="AK51" s="4"/>
      <c r="AL51" s="4"/>
      <c r="AM51" s="4"/>
      <c r="AN51" s="4"/>
      <c r="AO51" s="4"/>
      <c r="AP51" s="4"/>
      <c r="AQ51" s="4"/>
      <c r="AR51" s="4"/>
      <c r="AS51" s="4"/>
      <c r="AT51" s="4"/>
      <c r="AU51" s="4"/>
      <c r="AV51" s="4"/>
      <c r="AW51" s="5"/>
      <c r="AX51" s="5"/>
      <c r="AY51" s="5"/>
      <c r="AZ51" s="5"/>
      <c r="BA51" s="5"/>
      <c r="BB51" s="5"/>
      <c r="BC51" s="5"/>
      <c r="BD51" s="5"/>
      <c r="BE51" s="5"/>
      <c r="BF51" s="5"/>
      <c r="BG51" s="5"/>
      <c r="BH51" s="5"/>
      <c r="BI51" s="5"/>
      <c r="BJ51" s="5"/>
      <c r="BK51" s="5"/>
      <c r="BL51" s="5"/>
      <c r="BM51" s="5"/>
      <c r="BN51" s="5"/>
    </row>
    <row r="52" spans="1:74">
      <c r="A52" s="1"/>
      <c r="B52" s="83" t="s">
        <v>10</v>
      </c>
      <c r="C52" s="85" t="s">
        <v>11</v>
      </c>
      <c r="D52" s="85" t="s">
        <v>12</v>
      </c>
      <c r="E52" s="85" t="s">
        <v>13</v>
      </c>
      <c r="F52" s="85" t="s">
        <v>14</v>
      </c>
      <c r="G52" s="85" t="s">
        <v>15</v>
      </c>
      <c r="H52" s="85" t="s">
        <v>16</v>
      </c>
      <c r="I52" s="85" t="s">
        <v>17</v>
      </c>
      <c r="J52" s="85" t="s">
        <v>18</v>
      </c>
      <c r="K52" s="85" t="s">
        <v>19</v>
      </c>
      <c r="L52" s="141" t="s">
        <v>20</v>
      </c>
      <c r="M52" s="21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  <c r="AB52" s="4"/>
      <c r="AC52" s="4"/>
      <c r="AD52" s="4"/>
      <c r="AE52" s="4"/>
      <c r="AF52" s="4"/>
      <c r="AG52" s="4"/>
      <c r="AH52" s="4"/>
      <c r="AI52" s="4"/>
      <c r="AJ52" s="4"/>
      <c r="AK52" s="4"/>
      <c r="AL52" s="4"/>
      <c r="AM52" s="4"/>
      <c r="AN52" s="4"/>
      <c r="AO52" s="4"/>
      <c r="AP52" s="4"/>
      <c r="AQ52" s="4"/>
      <c r="AR52" s="4"/>
      <c r="AS52" s="4"/>
      <c r="AT52" s="4"/>
      <c r="AU52" s="4"/>
      <c r="AV52" s="4"/>
      <c r="AW52" s="5"/>
      <c r="AX52" s="5"/>
      <c r="AY52" s="5"/>
      <c r="AZ52" s="5"/>
      <c r="BA52" s="5"/>
      <c r="BB52" s="5"/>
      <c r="BC52" s="5"/>
      <c r="BD52" s="5"/>
      <c r="BE52" s="5"/>
      <c r="BF52" s="5"/>
      <c r="BG52" s="5"/>
      <c r="BH52" s="5"/>
      <c r="BI52" s="5"/>
      <c r="BJ52" s="5"/>
      <c r="BK52" s="5"/>
      <c r="BL52" s="5"/>
      <c r="BM52" s="5"/>
      <c r="BN52" s="5"/>
    </row>
    <row r="53" spans="1:74">
      <c r="A53" s="1"/>
      <c r="B53" s="83"/>
      <c r="C53" s="84"/>
      <c r="D53" s="85"/>
      <c r="E53" s="84"/>
      <c r="F53" s="131" t="s">
        <v>58</v>
      </c>
      <c r="G53" s="142" t="s">
        <v>78</v>
      </c>
      <c r="H53" s="143" t="s">
        <v>101</v>
      </c>
      <c r="I53" s="143" t="s">
        <v>102</v>
      </c>
      <c r="J53" s="143" t="s">
        <v>103</v>
      </c>
      <c r="K53" s="143" t="s">
        <v>104</v>
      </c>
      <c r="L53" s="144"/>
      <c r="M53" s="21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  <c r="AB53" s="4"/>
      <c r="AC53" s="4"/>
      <c r="AD53" s="4"/>
      <c r="AE53" s="4"/>
      <c r="AF53" s="4"/>
      <c r="AG53" s="4"/>
      <c r="AH53" s="4"/>
      <c r="AI53" s="4"/>
      <c r="AJ53" s="4"/>
      <c r="AK53" s="4"/>
      <c r="AL53" s="4"/>
      <c r="AM53" s="4"/>
      <c r="AN53" s="4"/>
      <c r="AO53" s="4"/>
      <c r="AP53" s="4"/>
      <c r="AQ53" s="4"/>
      <c r="AR53" s="4"/>
      <c r="AS53" s="4"/>
      <c r="AT53" s="4"/>
      <c r="AU53" s="4"/>
      <c r="AV53" s="4"/>
      <c r="AW53" s="5"/>
      <c r="AX53" s="5"/>
      <c r="AY53" s="5"/>
      <c r="AZ53" s="5"/>
      <c r="BA53" s="5"/>
      <c r="BB53" s="5"/>
      <c r="BC53" s="5"/>
      <c r="BD53" s="5"/>
      <c r="BE53" s="5"/>
      <c r="BF53" s="5"/>
      <c r="BG53" s="5"/>
      <c r="BH53" s="5"/>
      <c r="BI53" s="5"/>
      <c r="BJ53" s="5"/>
      <c r="BK53" s="5"/>
      <c r="BL53" s="5"/>
      <c r="BM53" s="5"/>
      <c r="BN53" s="5"/>
    </row>
    <row r="54" spans="1:74" ht="21.75">
      <c r="A54" s="89"/>
      <c r="B54" s="90" t="s">
        <v>0</v>
      </c>
      <c r="C54" s="91"/>
      <c r="D54" s="92" t="s">
        <v>0</v>
      </c>
      <c r="E54" s="92" t="s">
        <v>105</v>
      </c>
      <c r="F54" s="145" t="s">
        <v>106</v>
      </c>
      <c r="G54" s="93"/>
      <c r="H54" s="93" t="s">
        <v>0</v>
      </c>
      <c r="I54" s="146" t="s">
        <v>107</v>
      </c>
      <c r="J54" s="93" t="s">
        <v>108</v>
      </c>
      <c r="K54" s="93" t="s">
        <v>109</v>
      </c>
      <c r="L54" s="101" t="s">
        <v>0</v>
      </c>
      <c r="M54" s="31"/>
      <c r="N54" s="31"/>
      <c r="O54" s="31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  <c r="AD54" s="4"/>
      <c r="AE54" s="4"/>
      <c r="AF54" s="4"/>
      <c r="AG54" s="4"/>
      <c r="AH54" s="4"/>
      <c r="AI54" s="4"/>
      <c r="AJ54" s="4"/>
      <c r="AK54" s="4"/>
      <c r="AL54" s="4"/>
      <c r="AM54" s="4"/>
      <c r="AN54" s="4"/>
      <c r="AO54" s="4"/>
      <c r="AP54" s="4"/>
      <c r="AQ54" s="4"/>
      <c r="AR54" s="4"/>
      <c r="AS54" s="4"/>
      <c r="AT54" s="4"/>
      <c r="AU54" s="4"/>
      <c r="AV54" s="4"/>
      <c r="AW54" s="5"/>
      <c r="AX54" s="5"/>
      <c r="AY54" s="5"/>
      <c r="AZ54" s="5"/>
      <c r="BA54" s="5"/>
      <c r="BB54" s="5"/>
      <c r="BC54" s="5"/>
      <c r="BD54" s="5"/>
      <c r="BE54" s="5"/>
      <c r="BF54" s="5"/>
      <c r="BG54" s="5"/>
      <c r="BH54" s="5"/>
      <c r="BI54" s="5"/>
      <c r="BJ54" s="5"/>
      <c r="BK54" s="5"/>
      <c r="BL54" s="5"/>
      <c r="BM54" s="5"/>
      <c r="BN54" s="5"/>
    </row>
    <row r="55" spans="1:74">
      <c r="A55" s="98"/>
      <c r="B55" s="99" t="s">
        <v>31</v>
      </c>
      <c r="C55" s="93" t="s">
        <v>31</v>
      </c>
      <c r="D55" s="93" t="s">
        <v>32</v>
      </c>
      <c r="E55" s="93" t="s">
        <v>110</v>
      </c>
      <c r="F55" s="93" t="s">
        <v>110</v>
      </c>
      <c r="G55" s="93" t="s">
        <v>111</v>
      </c>
      <c r="H55" s="93" t="s">
        <v>111</v>
      </c>
      <c r="I55" s="93" t="s">
        <v>110</v>
      </c>
      <c r="J55" s="93" t="s">
        <v>110</v>
      </c>
      <c r="K55" s="93" t="s">
        <v>110</v>
      </c>
      <c r="L55" s="147" t="s">
        <v>112</v>
      </c>
      <c r="M55" s="31"/>
      <c r="N55" s="31"/>
      <c r="O55" s="31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  <c r="AD55" s="4"/>
      <c r="AE55" s="4"/>
      <c r="AF55" s="4"/>
      <c r="AG55" s="4"/>
      <c r="AH55" s="4"/>
      <c r="AI55" s="4"/>
      <c r="AJ55" s="4"/>
      <c r="AK55" s="4"/>
      <c r="AL55" s="4"/>
      <c r="AM55" s="4"/>
      <c r="AN55" s="4"/>
      <c r="AO55" s="4"/>
      <c r="AP55" s="4"/>
      <c r="AQ55" s="4"/>
      <c r="AR55" s="4"/>
      <c r="AS55" s="4"/>
      <c r="AT55" s="4"/>
      <c r="AU55" s="4"/>
      <c r="AV55" s="4"/>
      <c r="AW55" s="5"/>
      <c r="AX55" s="5"/>
      <c r="AY55" s="5"/>
      <c r="AZ55" s="5"/>
      <c r="BA55" s="5"/>
      <c r="BB55" s="5"/>
      <c r="BC55" s="5"/>
      <c r="BD55" s="5"/>
      <c r="BE55" s="5"/>
      <c r="BF55" s="5"/>
      <c r="BG55" s="5"/>
      <c r="BH55" s="5"/>
      <c r="BI55" s="5"/>
      <c r="BJ55" s="5"/>
      <c r="BK55" s="5"/>
      <c r="BL55" s="5"/>
      <c r="BM55" s="5"/>
      <c r="BN55" s="5"/>
    </row>
    <row r="56" spans="1:74" ht="12" thickBot="1">
      <c r="A56" s="104" t="s">
        <v>44</v>
      </c>
      <c r="B56" s="105" t="s">
        <v>45</v>
      </c>
      <c r="C56" s="106" t="s">
        <v>46</v>
      </c>
      <c r="D56" s="106" t="s">
        <v>47</v>
      </c>
      <c r="E56" s="106"/>
      <c r="F56" s="148" t="s">
        <v>113</v>
      </c>
      <c r="G56" s="148" t="s">
        <v>113</v>
      </c>
      <c r="H56" s="148" t="s">
        <v>114</v>
      </c>
      <c r="I56" s="148" t="s">
        <v>115</v>
      </c>
      <c r="J56" s="148" t="s">
        <v>115</v>
      </c>
      <c r="K56" s="148" t="s">
        <v>116</v>
      </c>
      <c r="L56" s="111" t="s">
        <v>54</v>
      </c>
      <c r="M56" s="31"/>
      <c r="N56" s="31"/>
      <c r="O56" s="31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  <c r="AB56" s="4"/>
      <c r="AC56" s="4"/>
      <c r="AD56" s="4"/>
      <c r="AE56" s="4"/>
      <c r="AF56" s="4"/>
      <c r="AG56" s="4"/>
      <c r="AH56" s="4"/>
      <c r="AI56" s="4"/>
      <c r="AJ56" s="4"/>
      <c r="AK56" s="4"/>
      <c r="AL56" s="4"/>
      <c r="AM56" s="4"/>
      <c r="AN56" s="4"/>
      <c r="AO56" s="4"/>
      <c r="AP56" s="4"/>
      <c r="AQ56" s="4"/>
      <c r="AR56" s="4"/>
      <c r="AS56" s="4"/>
      <c r="AT56" s="4"/>
      <c r="AU56" s="4"/>
      <c r="AV56" s="4"/>
      <c r="AW56" s="5"/>
      <c r="AX56" s="5"/>
      <c r="AY56" s="5"/>
      <c r="AZ56" s="5"/>
      <c r="BA56" s="5"/>
      <c r="BB56" s="5"/>
      <c r="BC56" s="5"/>
      <c r="BD56" s="5"/>
      <c r="BE56" s="5"/>
      <c r="BF56" s="5"/>
      <c r="BG56" s="5"/>
      <c r="BH56" s="5"/>
      <c r="BI56" s="5"/>
      <c r="BJ56" s="5"/>
      <c r="BK56" s="5"/>
      <c r="BL56" s="5"/>
      <c r="BM56" s="5"/>
      <c r="BN56" s="5"/>
    </row>
    <row r="57" spans="1:74" ht="12" thickTop="1">
      <c r="A57" s="115">
        <v>28</v>
      </c>
      <c r="B57" s="149" t="str">
        <f t="shared" ref="B57:B62" si="27">+B17</f>
        <v>----</v>
      </c>
      <c r="C57" s="122" t="s">
        <v>85</v>
      </c>
      <c r="D57" s="157" t="s">
        <v>208</v>
      </c>
      <c r="E57" s="150">
        <v>0</v>
      </c>
      <c r="F57" s="150">
        <v>0</v>
      </c>
      <c r="G57" s="150">
        <v>0</v>
      </c>
      <c r="H57" s="150">
        <v>0</v>
      </c>
      <c r="I57" s="150">
        <v>0</v>
      </c>
      <c r="J57" s="150">
        <v>0</v>
      </c>
      <c r="K57" s="150">
        <v>0</v>
      </c>
      <c r="L57" s="118">
        <f>+E57+F57+G57+H57+I57+J57+K57</f>
        <v>0</v>
      </c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  <c r="AB57" s="4"/>
      <c r="AC57" s="4"/>
      <c r="AD57" s="4"/>
      <c r="AE57" s="4"/>
      <c r="AF57" s="4"/>
      <c r="AG57" s="4"/>
      <c r="AH57" s="4"/>
      <c r="AI57" s="4"/>
      <c r="AJ57" s="4"/>
      <c r="AK57" s="4"/>
      <c r="AL57" s="4"/>
      <c r="AM57" s="4"/>
      <c r="AN57" s="4"/>
      <c r="AO57" s="4"/>
      <c r="AP57" s="4"/>
      <c r="AQ57" s="4"/>
      <c r="AR57" s="4"/>
      <c r="AS57" s="4"/>
      <c r="AT57" s="4"/>
      <c r="AU57" s="4"/>
      <c r="AV57" s="4"/>
      <c r="AW57" s="5"/>
      <c r="AX57" s="5"/>
      <c r="AY57" s="5"/>
      <c r="AZ57" s="5"/>
      <c r="BA57" s="5"/>
      <c r="BB57" s="5"/>
      <c r="BC57" s="5"/>
      <c r="BD57" s="5"/>
      <c r="BE57" s="5"/>
      <c r="BF57" s="5"/>
      <c r="BG57" s="5"/>
      <c r="BH57" s="5"/>
      <c r="BI57" s="5"/>
      <c r="BJ57" s="5"/>
      <c r="BK57" s="5"/>
      <c r="BL57" s="5"/>
      <c r="BM57" s="5"/>
      <c r="BN57" s="5"/>
    </row>
    <row r="58" spans="1:74">
      <c r="A58" s="115">
        <f t="shared" ref="A58:A79" si="28">A57+1</f>
        <v>29</v>
      </c>
      <c r="B58" s="149" t="str">
        <f t="shared" si="27"/>
        <v>----</v>
      </c>
      <c r="C58" s="122" t="s">
        <v>85</v>
      </c>
      <c r="D58" s="157" t="s">
        <v>96</v>
      </c>
      <c r="E58" s="125">
        <v>0</v>
      </c>
      <c r="F58" s="125">
        <v>0</v>
      </c>
      <c r="G58" s="125">
        <v>0</v>
      </c>
      <c r="H58" s="125">
        <v>0</v>
      </c>
      <c r="I58" s="125">
        <v>0</v>
      </c>
      <c r="J58" s="128">
        <v>0</v>
      </c>
      <c r="K58" s="128">
        <v>0</v>
      </c>
      <c r="L58" s="119">
        <f t="shared" ref="L58:L65" si="29">+E58+F58+G58+H58+I58+J58+K58</f>
        <v>0</v>
      </c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  <c r="AC58" s="4"/>
      <c r="AD58" s="4"/>
      <c r="AE58" s="4"/>
      <c r="AF58" s="4"/>
      <c r="AG58" s="4"/>
      <c r="AH58" s="4"/>
      <c r="AI58" s="4"/>
      <c r="AJ58" s="4"/>
      <c r="AK58" s="4"/>
      <c r="AL58" s="4"/>
      <c r="AM58" s="4"/>
      <c r="AN58" s="4"/>
      <c r="AO58" s="4"/>
      <c r="AP58" s="4"/>
      <c r="AQ58" s="4"/>
      <c r="AR58" s="4"/>
      <c r="AS58" s="4"/>
      <c r="AT58" s="4"/>
      <c r="AU58" s="4"/>
      <c r="AV58" s="4"/>
      <c r="AW58" s="5"/>
      <c r="AX58" s="5"/>
      <c r="AY58" s="5"/>
      <c r="AZ58" s="5"/>
      <c r="BA58" s="5"/>
      <c r="BB58" s="5"/>
      <c r="BC58" s="5"/>
      <c r="BD58" s="5"/>
      <c r="BE58" s="5"/>
      <c r="BF58" s="5"/>
      <c r="BG58" s="5"/>
      <c r="BH58" s="5"/>
      <c r="BI58" s="5"/>
      <c r="BJ58" s="5"/>
      <c r="BK58" s="5"/>
      <c r="BL58" s="5"/>
      <c r="BM58" s="5"/>
      <c r="BN58" s="5"/>
    </row>
    <row r="59" spans="1:74">
      <c r="A59" s="115">
        <f t="shared" si="28"/>
        <v>30</v>
      </c>
      <c r="B59" s="149" t="str">
        <f t="shared" si="27"/>
        <v>----</v>
      </c>
      <c r="C59" s="122" t="s">
        <v>85</v>
      </c>
      <c r="D59" s="173" t="s">
        <v>97</v>
      </c>
      <c r="E59" s="125">
        <v>0</v>
      </c>
      <c r="F59" s="125">
        <v>0</v>
      </c>
      <c r="G59" s="125">
        <v>0</v>
      </c>
      <c r="H59" s="125">
        <v>0</v>
      </c>
      <c r="I59" s="125">
        <v>0</v>
      </c>
      <c r="J59" s="128">
        <v>0</v>
      </c>
      <c r="K59" s="128">
        <v>0</v>
      </c>
      <c r="L59" s="119">
        <f t="shared" si="29"/>
        <v>0</v>
      </c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  <c r="AA59" s="4"/>
      <c r="AB59" s="4"/>
      <c r="AC59" s="4"/>
      <c r="AD59" s="4"/>
      <c r="AE59" s="4"/>
      <c r="AF59" s="4"/>
      <c r="AG59" s="4"/>
      <c r="AH59" s="4"/>
      <c r="AI59" s="4"/>
      <c r="AJ59" s="4"/>
      <c r="AK59" s="4"/>
      <c r="AL59" s="4"/>
      <c r="AM59" s="4"/>
      <c r="AN59" s="4"/>
      <c r="AO59" s="4"/>
      <c r="AP59" s="4"/>
      <c r="AQ59" s="4"/>
      <c r="AR59" s="4"/>
      <c r="AS59" s="4"/>
      <c r="AT59" s="4"/>
      <c r="AU59" s="4"/>
      <c r="AV59" s="4"/>
      <c r="AW59" s="5"/>
      <c r="AX59" s="5"/>
      <c r="AY59" s="5"/>
      <c r="AZ59" s="5"/>
      <c r="BA59" s="5"/>
      <c r="BB59" s="5"/>
      <c r="BC59" s="5"/>
      <c r="BD59" s="5"/>
      <c r="BE59" s="5"/>
      <c r="BF59" s="5"/>
      <c r="BG59" s="5"/>
      <c r="BH59" s="5"/>
      <c r="BI59" s="5"/>
      <c r="BJ59" s="5"/>
      <c r="BK59" s="5"/>
      <c r="BL59" s="5"/>
      <c r="BM59" s="5"/>
      <c r="BN59" s="5"/>
    </row>
    <row r="60" spans="1:74">
      <c r="A60" s="115">
        <f t="shared" si="28"/>
        <v>31</v>
      </c>
      <c r="B60" s="149" t="str">
        <f t="shared" si="27"/>
        <v>----</v>
      </c>
      <c r="C60" s="122" t="s">
        <v>85</v>
      </c>
      <c r="D60" s="157" t="s">
        <v>123</v>
      </c>
      <c r="E60" s="125">
        <v>0</v>
      </c>
      <c r="F60" s="125">
        <v>0</v>
      </c>
      <c r="G60" s="125">
        <v>0</v>
      </c>
      <c r="H60" s="125">
        <v>0</v>
      </c>
      <c r="I60" s="125">
        <v>0</v>
      </c>
      <c r="J60" s="128">
        <v>0</v>
      </c>
      <c r="K60" s="128">
        <v>0</v>
      </c>
      <c r="L60" s="119">
        <f t="shared" si="29"/>
        <v>0</v>
      </c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  <c r="AA60" s="4"/>
      <c r="AB60" s="4"/>
      <c r="AC60" s="4"/>
      <c r="AD60" s="4"/>
      <c r="AE60" s="4"/>
      <c r="AF60" s="4"/>
      <c r="AG60" s="4"/>
      <c r="AH60" s="4"/>
      <c r="AI60" s="4"/>
      <c r="AJ60" s="4"/>
      <c r="AK60" s="4"/>
      <c r="AL60" s="4"/>
      <c r="AM60" s="4"/>
      <c r="AN60" s="4"/>
      <c r="AO60" s="4"/>
      <c r="AP60" s="4"/>
      <c r="AQ60" s="4"/>
      <c r="AR60" s="4"/>
      <c r="AS60" s="4"/>
      <c r="AT60" s="4"/>
      <c r="AU60" s="4"/>
      <c r="AV60" s="4"/>
      <c r="AW60" s="5"/>
      <c r="AX60" s="5"/>
      <c r="AY60" s="5"/>
      <c r="AZ60" s="5"/>
      <c r="BA60" s="5"/>
      <c r="BB60" s="5"/>
      <c r="BC60" s="5"/>
      <c r="BD60" s="5"/>
      <c r="BE60" s="5"/>
      <c r="BF60" s="5"/>
      <c r="BG60" s="5"/>
      <c r="BH60" s="5"/>
      <c r="BI60" s="5"/>
      <c r="BJ60" s="5"/>
      <c r="BK60" s="5"/>
      <c r="BL60" s="5"/>
      <c r="BM60" s="5"/>
      <c r="BN60" s="5"/>
    </row>
    <row r="61" spans="1:74">
      <c r="A61" s="115">
        <f t="shared" si="28"/>
        <v>32</v>
      </c>
      <c r="B61" s="149" t="str">
        <f t="shared" si="27"/>
        <v>----</v>
      </c>
      <c r="C61" s="152" t="s">
        <v>85</v>
      </c>
      <c r="D61" s="181" t="s">
        <v>169</v>
      </c>
      <c r="E61" s="125">
        <v>0</v>
      </c>
      <c r="F61" s="125">
        <v>0</v>
      </c>
      <c r="G61" s="125">
        <v>0</v>
      </c>
      <c r="H61" s="125">
        <v>0</v>
      </c>
      <c r="I61" s="125">
        <v>0</v>
      </c>
      <c r="J61" s="128">
        <v>0</v>
      </c>
      <c r="K61" s="128">
        <v>0</v>
      </c>
      <c r="L61" s="119">
        <f t="shared" si="29"/>
        <v>0</v>
      </c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  <c r="AA61" s="4"/>
      <c r="AB61" s="4"/>
      <c r="AC61" s="4"/>
      <c r="AD61" s="4"/>
      <c r="AE61" s="4"/>
      <c r="AF61" s="4"/>
      <c r="AG61" s="4"/>
      <c r="AH61" s="4"/>
      <c r="AI61" s="4"/>
      <c r="AJ61" s="4"/>
      <c r="AK61" s="4"/>
      <c r="AL61" s="4"/>
      <c r="AM61" s="4"/>
      <c r="AN61" s="4"/>
      <c r="AO61" s="4"/>
      <c r="AP61" s="4"/>
      <c r="AQ61" s="4"/>
      <c r="AR61" s="4"/>
      <c r="AS61" s="4"/>
      <c r="AT61" s="4"/>
      <c r="AU61" s="4"/>
      <c r="AV61" s="4"/>
      <c r="AW61" s="5"/>
      <c r="AX61" s="5"/>
      <c r="AY61" s="5"/>
      <c r="AZ61" s="5"/>
      <c r="BA61" s="5"/>
      <c r="BB61" s="5"/>
      <c r="BC61" s="5"/>
      <c r="BD61" s="5"/>
      <c r="BE61" s="5"/>
      <c r="BF61" s="5"/>
      <c r="BG61" s="5"/>
      <c r="BH61" s="5"/>
      <c r="BI61" s="5"/>
      <c r="BJ61" s="5"/>
      <c r="BK61" s="5"/>
      <c r="BL61" s="5"/>
      <c r="BM61" s="5"/>
      <c r="BN61" s="5"/>
    </row>
    <row r="62" spans="1:74">
      <c r="A62" s="115">
        <f t="shared" si="28"/>
        <v>33</v>
      </c>
      <c r="B62" s="149" t="str">
        <f t="shared" si="27"/>
        <v>----</v>
      </c>
      <c r="C62" s="152" t="s">
        <v>85</v>
      </c>
      <c r="D62" s="152" t="s">
        <v>186</v>
      </c>
      <c r="E62" s="125">
        <v>0</v>
      </c>
      <c r="F62" s="125">
        <v>0</v>
      </c>
      <c r="G62" s="125">
        <v>0</v>
      </c>
      <c r="H62" s="125">
        <v>0</v>
      </c>
      <c r="I62" s="125">
        <v>0</v>
      </c>
      <c r="J62" s="128">
        <v>0</v>
      </c>
      <c r="K62" s="128">
        <v>0</v>
      </c>
      <c r="L62" s="119">
        <f t="shared" si="29"/>
        <v>0</v>
      </c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  <c r="AA62" s="4"/>
      <c r="AB62" s="4"/>
      <c r="AC62" s="4"/>
      <c r="AD62" s="4"/>
      <c r="AE62" s="4"/>
      <c r="AF62" s="4"/>
      <c r="AG62" s="4"/>
      <c r="AH62" s="4"/>
      <c r="AI62" s="4"/>
      <c r="AJ62" s="4"/>
      <c r="AK62" s="4"/>
      <c r="AL62" s="4"/>
      <c r="AM62" s="4"/>
      <c r="AN62" s="4"/>
      <c r="AO62" s="4"/>
      <c r="AP62" s="4"/>
      <c r="AQ62" s="4"/>
      <c r="AR62" s="4"/>
      <c r="AS62" s="4"/>
      <c r="AT62" s="4"/>
      <c r="AU62" s="4"/>
      <c r="AV62" s="4"/>
      <c r="AW62" s="5"/>
      <c r="AX62" s="5"/>
      <c r="AY62" s="5"/>
      <c r="AZ62" s="5"/>
      <c r="BA62" s="5"/>
      <c r="BB62" s="5"/>
      <c r="BC62" s="5"/>
      <c r="BD62" s="5"/>
      <c r="BE62" s="5"/>
      <c r="BF62" s="5"/>
      <c r="BG62" s="5"/>
      <c r="BH62" s="5"/>
      <c r="BI62" s="5"/>
      <c r="BJ62" s="5"/>
      <c r="BK62" s="5"/>
      <c r="BL62" s="5"/>
      <c r="BM62" s="5"/>
      <c r="BN62" s="5"/>
    </row>
    <row r="63" spans="1:74" ht="21.75">
      <c r="A63" s="115">
        <f t="shared" si="28"/>
        <v>34</v>
      </c>
      <c r="B63" s="149" t="str">
        <f t="shared" ref="B63:B66" si="30">+B24</f>
        <v>----</v>
      </c>
      <c r="C63" s="176" t="s">
        <v>159</v>
      </c>
      <c r="D63" s="173" t="s">
        <v>155</v>
      </c>
      <c r="E63" s="125">
        <v>0</v>
      </c>
      <c r="F63" s="125">
        <v>0</v>
      </c>
      <c r="G63" s="125">
        <v>0</v>
      </c>
      <c r="H63" s="125">
        <v>0</v>
      </c>
      <c r="I63" s="125">
        <v>0</v>
      </c>
      <c r="J63" s="128">
        <v>0</v>
      </c>
      <c r="K63" s="128">
        <v>0</v>
      </c>
      <c r="L63" s="119">
        <f t="shared" si="29"/>
        <v>0</v>
      </c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  <c r="AB63" s="4"/>
      <c r="AC63" s="4"/>
      <c r="AD63" s="4"/>
      <c r="AE63" s="4"/>
      <c r="AF63" s="4"/>
      <c r="AG63" s="4"/>
      <c r="AH63" s="4"/>
      <c r="AI63" s="4"/>
      <c r="AJ63" s="4"/>
      <c r="AK63" s="4"/>
      <c r="AL63" s="4"/>
      <c r="AM63" s="4"/>
      <c r="AN63" s="4"/>
      <c r="AO63" s="4"/>
      <c r="AP63" s="4"/>
      <c r="AQ63" s="4"/>
      <c r="AR63" s="4"/>
      <c r="AS63" s="4"/>
      <c r="AT63" s="4"/>
      <c r="AU63" s="4"/>
      <c r="AV63" s="4"/>
      <c r="AW63" s="5"/>
      <c r="AX63" s="5"/>
      <c r="AY63" s="5"/>
      <c r="AZ63" s="5"/>
      <c r="BA63" s="5"/>
      <c r="BB63" s="5"/>
      <c r="BC63" s="5"/>
      <c r="BD63" s="5"/>
      <c r="BE63" s="5"/>
      <c r="BF63" s="5"/>
      <c r="BG63" s="5"/>
      <c r="BH63" s="5"/>
      <c r="BI63" s="5"/>
      <c r="BJ63" s="5"/>
      <c r="BK63" s="5"/>
      <c r="BL63" s="5"/>
      <c r="BM63" s="5"/>
      <c r="BN63" s="5"/>
    </row>
    <row r="64" spans="1:74">
      <c r="A64" s="115">
        <f t="shared" si="28"/>
        <v>35</v>
      </c>
      <c r="B64" s="149" t="str">
        <f t="shared" si="30"/>
        <v>----</v>
      </c>
      <c r="C64" s="178" t="s">
        <v>85</v>
      </c>
      <c r="D64" s="178" t="s">
        <v>175</v>
      </c>
      <c r="E64" s="125">
        <v>0</v>
      </c>
      <c r="F64" s="125">
        <v>0</v>
      </c>
      <c r="G64" s="125">
        <v>0</v>
      </c>
      <c r="H64" s="125">
        <v>0</v>
      </c>
      <c r="I64" s="125">
        <v>0</v>
      </c>
      <c r="J64" s="128">
        <v>0</v>
      </c>
      <c r="K64" s="128">
        <v>0</v>
      </c>
      <c r="L64" s="119">
        <f t="shared" si="29"/>
        <v>0</v>
      </c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  <c r="AA64" s="4"/>
      <c r="AB64" s="4"/>
      <c r="AC64" s="4"/>
      <c r="AD64" s="4"/>
      <c r="AE64" s="4"/>
      <c r="AF64" s="4"/>
      <c r="AG64" s="4"/>
      <c r="AH64" s="4"/>
      <c r="AI64" s="4"/>
      <c r="AJ64" s="4"/>
      <c r="AK64" s="4"/>
      <c r="AL64" s="4"/>
      <c r="AM64" s="4"/>
      <c r="AN64" s="4"/>
      <c r="AO64" s="4"/>
      <c r="AP64" s="4"/>
      <c r="AQ64" s="4"/>
      <c r="AR64" s="4"/>
      <c r="AS64" s="4"/>
      <c r="AT64" s="4"/>
      <c r="AU64" s="4"/>
      <c r="AV64" s="4"/>
      <c r="AW64" s="5"/>
      <c r="AX64" s="5"/>
      <c r="AY64" s="5"/>
      <c r="AZ64" s="5"/>
      <c r="BA64" s="5"/>
      <c r="BB64" s="5"/>
      <c r="BC64" s="5"/>
      <c r="BD64" s="5"/>
      <c r="BE64" s="5"/>
      <c r="BF64" s="5"/>
      <c r="BG64" s="5"/>
      <c r="BH64" s="5"/>
      <c r="BI64" s="5"/>
      <c r="BJ64" s="5"/>
      <c r="BK64" s="5"/>
      <c r="BL64" s="5"/>
      <c r="BM64" s="5"/>
      <c r="BN64" s="5"/>
    </row>
    <row r="65" spans="1:66">
      <c r="A65" s="115">
        <f t="shared" si="28"/>
        <v>36</v>
      </c>
      <c r="B65" s="149" t="str">
        <f t="shared" si="30"/>
        <v>----</v>
      </c>
      <c r="C65" s="122" t="s">
        <v>85</v>
      </c>
      <c r="D65" s="157" t="s">
        <v>134</v>
      </c>
      <c r="E65" s="125">
        <v>0</v>
      </c>
      <c r="F65" s="125">
        <v>0</v>
      </c>
      <c r="G65" s="125">
        <v>0</v>
      </c>
      <c r="H65" s="125">
        <v>0</v>
      </c>
      <c r="I65" s="125">
        <v>0</v>
      </c>
      <c r="J65" s="128">
        <v>0</v>
      </c>
      <c r="K65" s="128">
        <v>0</v>
      </c>
      <c r="L65" s="119">
        <f t="shared" si="29"/>
        <v>0</v>
      </c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  <c r="AA65" s="4"/>
      <c r="AB65" s="4"/>
      <c r="AC65" s="4"/>
      <c r="AD65" s="4"/>
      <c r="AE65" s="4"/>
      <c r="AF65" s="4"/>
      <c r="AG65" s="4"/>
      <c r="AH65" s="4"/>
      <c r="AI65" s="4"/>
      <c r="AJ65" s="4"/>
      <c r="AK65" s="4"/>
      <c r="AL65" s="4"/>
      <c r="AM65" s="4"/>
      <c r="AN65" s="4"/>
      <c r="AO65" s="4"/>
      <c r="AP65" s="4"/>
      <c r="AQ65" s="4"/>
      <c r="AR65" s="4"/>
      <c r="AS65" s="4"/>
      <c r="AT65" s="4"/>
      <c r="AU65" s="4"/>
      <c r="AV65" s="4"/>
      <c r="AW65" s="5"/>
      <c r="AX65" s="5"/>
      <c r="AY65" s="5"/>
      <c r="AZ65" s="5"/>
      <c r="BA65" s="5"/>
      <c r="BB65" s="5"/>
      <c r="BC65" s="5"/>
      <c r="BD65" s="5"/>
      <c r="BE65" s="5"/>
      <c r="BF65" s="5"/>
      <c r="BG65" s="5"/>
      <c r="BH65" s="5"/>
      <c r="BI65" s="5"/>
      <c r="BJ65" s="5"/>
      <c r="BK65" s="5"/>
      <c r="BL65" s="5"/>
      <c r="BM65" s="5"/>
      <c r="BN65" s="5"/>
    </row>
    <row r="66" spans="1:66">
      <c r="A66" s="115">
        <f t="shared" si="28"/>
        <v>37</v>
      </c>
      <c r="B66" s="149" t="str">
        <f t="shared" si="30"/>
        <v>----</v>
      </c>
      <c r="C66" s="122" t="s">
        <v>85</v>
      </c>
      <c r="D66" s="157" t="s">
        <v>226</v>
      </c>
      <c r="E66" s="125">
        <v>0</v>
      </c>
      <c r="F66" s="125">
        <v>0</v>
      </c>
      <c r="G66" s="125">
        <v>0</v>
      </c>
      <c r="H66" s="125">
        <v>0</v>
      </c>
      <c r="I66" s="125">
        <v>0</v>
      </c>
      <c r="J66" s="128">
        <v>0</v>
      </c>
      <c r="K66" s="128">
        <v>0</v>
      </c>
      <c r="L66" s="119">
        <f t="shared" ref="L66:L79" si="31">+E66+F66+G66+H66+I66+J66+K66</f>
        <v>0</v>
      </c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  <c r="AA66" s="4"/>
      <c r="AB66" s="4"/>
      <c r="AC66" s="4"/>
      <c r="AD66" s="4"/>
      <c r="AE66" s="4"/>
      <c r="AF66" s="4"/>
      <c r="AG66" s="4"/>
      <c r="AH66" s="4"/>
      <c r="AI66" s="4"/>
      <c r="AJ66" s="4"/>
      <c r="AK66" s="4"/>
      <c r="AL66" s="4"/>
      <c r="AM66" s="4"/>
      <c r="AN66" s="4"/>
      <c r="AO66" s="4"/>
      <c r="AP66" s="4"/>
      <c r="AQ66" s="4"/>
      <c r="AR66" s="4"/>
      <c r="AS66" s="4"/>
      <c r="AT66" s="4"/>
      <c r="AU66" s="4"/>
      <c r="AV66" s="4"/>
      <c r="AW66" s="5"/>
      <c r="AX66" s="5"/>
      <c r="AY66" s="5"/>
      <c r="AZ66" s="5"/>
      <c r="BA66" s="5"/>
      <c r="BB66" s="5"/>
      <c r="BC66" s="5"/>
      <c r="BD66" s="5"/>
      <c r="BE66" s="5"/>
      <c r="BF66" s="5"/>
      <c r="BG66" s="5"/>
      <c r="BH66" s="5"/>
      <c r="BI66" s="5"/>
      <c r="BJ66" s="5"/>
      <c r="BK66" s="5"/>
      <c r="BL66" s="5"/>
      <c r="BM66" s="5"/>
      <c r="BN66" s="5"/>
    </row>
    <row r="67" spans="1:66">
      <c r="A67" s="115">
        <f t="shared" si="28"/>
        <v>38</v>
      </c>
      <c r="B67" s="149" t="str">
        <f>+B30</f>
        <v>----</v>
      </c>
      <c r="C67" s="152" t="s">
        <v>85</v>
      </c>
      <c r="D67" s="152" t="s">
        <v>194</v>
      </c>
      <c r="E67" s="125">
        <v>0</v>
      </c>
      <c r="F67" s="125">
        <v>0</v>
      </c>
      <c r="G67" s="125">
        <v>0</v>
      </c>
      <c r="H67" s="125">
        <v>0</v>
      </c>
      <c r="I67" s="125">
        <v>0</v>
      </c>
      <c r="J67" s="128">
        <v>0</v>
      </c>
      <c r="K67" s="128">
        <v>0</v>
      </c>
      <c r="L67" s="119">
        <f t="shared" si="31"/>
        <v>0</v>
      </c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  <c r="AA67" s="4"/>
      <c r="AB67" s="4"/>
      <c r="AC67" s="4"/>
      <c r="AD67" s="4"/>
      <c r="AE67" s="4"/>
      <c r="AF67" s="4"/>
      <c r="AG67" s="4"/>
      <c r="AH67" s="4"/>
      <c r="AI67" s="4"/>
      <c r="AJ67" s="4"/>
      <c r="AK67" s="4"/>
      <c r="AL67" s="4"/>
      <c r="AM67" s="4"/>
      <c r="AN67" s="4"/>
      <c r="AO67" s="4"/>
      <c r="AP67" s="4"/>
      <c r="AQ67" s="4"/>
      <c r="AR67" s="4"/>
      <c r="AS67" s="4"/>
      <c r="AT67" s="4"/>
      <c r="AU67" s="4"/>
      <c r="AV67" s="4"/>
      <c r="AW67" s="5"/>
      <c r="AX67" s="5"/>
      <c r="AY67" s="5"/>
      <c r="AZ67" s="5"/>
      <c r="BA67" s="5"/>
      <c r="BB67" s="5"/>
      <c r="BC67" s="5"/>
      <c r="BD67" s="5"/>
      <c r="BE67" s="5"/>
      <c r="BF67" s="5"/>
      <c r="BG67" s="5"/>
      <c r="BH67" s="5"/>
      <c r="BI67" s="5"/>
      <c r="BJ67" s="5"/>
      <c r="BK67" s="5"/>
      <c r="BL67" s="5"/>
      <c r="BM67" s="5"/>
      <c r="BN67" s="5"/>
    </row>
    <row r="68" spans="1:66">
      <c r="A68" s="115">
        <f t="shared" si="28"/>
        <v>39</v>
      </c>
      <c r="B68" s="149" t="str">
        <f>+B31</f>
        <v>----</v>
      </c>
      <c r="C68" s="122" t="s">
        <v>185</v>
      </c>
      <c r="D68" s="157" t="s">
        <v>161</v>
      </c>
      <c r="E68" s="125">
        <v>0</v>
      </c>
      <c r="F68" s="125">
        <v>0</v>
      </c>
      <c r="G68" s="125">
        <v>0</v>
      </c>
      <c r="H68" s="125">
        <v>0</v>
      </c>
      <c r="I68" s="125">
        <v>0</v>
      </c>
      <c r="J68" s="128">
        <v>0</v>
      </c>
      <c r="K68" s="128">
        <v>0</v>
      </c>
      <c r="L68" s="119">
        <f t="shared" si="31"/>
        <v>0</v>
      </c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  <c r="AA68" s="4"/>
      <c r="AB68" s="4"/>
      <c r="AC68" s="4"/>
      <c r="AD68" s="4"/>
      <c r="AE68" s="4"/>
      <c r="AF68" s="4"/>
      <c r="AG68" s="4"/>
      <c r="AH68" s="4"/>
      <c r="AI68" s="4"/>
      <c r="AJ68" s="4"/>
      <c r="AK68" s="4"/>
      <c r="AL68" s="4"/>
      <c r="AM68" s="4"/>
      <c r="AN68" s="4"/>
      <c r="AO68" s="4"/>
      <c r="AP68" s="4"/>
      <c r="AQ68" s="4"/>
      <c r="AR68" s="4"/>
      <c r="AS68" s="4"/>
      <c r="AT68" s="4"/>
      <c r="AU68" s="4"/>
      <c r="AV68" s="4"/>
      <c r="AW68" s="5"/>
      <c r="AX68" s="5"/>
      <c r="AY68" s="5"/>
      <c r="AZ68" s="5"/>
      <c r="BA68" s="5"/>
      <c r="BB68" s="5"/>
      <c r="BC68" s="5"/>
      <c r="BD68" s="5"/>
      <c r="BE68" s="5"/>
      <c r="BF68" s="5"/>
      <c r="BG68" s="5"/>
      <c r="BH68" s="5"/>
      <c r="BI68" s="5"/>
      <c r="BJ68" s="5"/>
      <c r="BK68" s="5"/>
      <c r="BL68" s="5"/>
      <c r="BM68" s="5"/>
      <c r="BN68" s="5"/>
    </row>
    <row r="69" spans="1:66">
      <c r="A69" s="115">
        <f t="shared" si="28"/>
        <v>40</v>
      </c>
      <c r="B69" s="149" t="str">
        <f>+B32</f>
        <v>----</v>
      </c>
      <c r="C69" s="149" t="s">
        <v>85</v>
      </c>
      <c r="D69" s="152" t="s">
        <v>199</v>
      </c>
      <c r="E69" s="125">
        <v>0</v>
      </c>
      <c r="F69" s="125">
        <v>0</v>
      </c>
      <c r="G69" s="125">
        <v>0</v>
      </c>
      <c r="H69" s="125">
        <v>0</v>
      </c>
      <c r="I69" s="125">
        <v>0</v>
      </c>
      <c r="J69" s="128">
        <v>0</v>
      </c>
      <c r="K69" s="128">
        <v>0</v>
      </c>
      <c r="L69" s="119">
        <f t="shared" si="31"/>
        <v>0</v>
      </c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  <c r="AA69" s="4"/>
      <c r="AB69" s="4"/>
      <c r="AC69" s="4"/>
      <c r="AD69" s="4"/>
      <c r="AE69" s="4"/>
      <c r="AF69" s="4"/>
      <c r="AG69" s="4"/>
      <c r="AH69" s="4"/>
      <c r="AI69" s="4"/>
      <c r="AJ69" s="4"/>
      <c r="AK69" s="4"/>
      <c r="AL69" s="4"/>
      <c r="AM69" s="4"/>
      <c r="AN69" s="4"/>
      <c r="AO69" s="4"/>
      <c r="AP69" s="4"/>
      <c r="AQ69" s="4"/>
      <c r="AR69" s="4"/>
      <c r="AS69" s="4"/>
      <c r="AT69" s="4"/>
      <c r="AU69" s="4"/>
      <c r="AV69" s="4"/>
      <c r="AW69" s="5"/>
      <c r="AX69" s="5"/>
      <c r="AY69" s="5"/>
      <c r="AZ69" s="5"/>
      <c r="BA69" s="5"/>
      <c r="BB69" s="5"/>
      <c r="BC69" s="5"/>
      <c r="BD69" s="5"/>
      <c r="BE69" s="5"/>
      <c r="BF69" s="5"/>
      <c r="BG69" s="5"/>
      <c r="BH69" s="5"/>
      <c r="BI69" s="5"/>
      <c r="BJ69" s="5"/>
      <c r="BK69" s="5"/>
      <c r="BL69" s="5"/>
      <c r="BM69" s="5"/>
      <c r="BN69" s="5"/>
    </row>
    <row r="70" spans="1:66">
      <c r="A70" s="115">
        <f t="shared" si="28"/>
        <v>41</v>
      </c>
      <c r="B70" s="149" t="str">
        <f t="shared" ref="B70:B76" si="32">+B34</f>
        <v>----</v>
      </c>
      <c r="C70" s="149" t="s">
        <v>85</v>
      </c>
      <c r="D70" s="152" t="s">
        <v>200</v>
      </c>
      <c r="E70" s="125">
        <v>0</v>
      </c>
      <c r="F70" s="125">
        <v>0</v>
      </c>
      <c r="G70" s="125">
        <v>0</v>
      </c>
      <c r="H70" s="125">
        <v>0</v>
      </c>
      <c r="I70" s="125">
        <v>0</v>
      </c>
      <c r="J70" s="128">
        <v>0</v>
      </c>
      <c r="K70" s="128">
        <v>0</v>
      </c>
      <c r="L70" s="119">
        <f t="shared" si="31"/>
        <v>0</v>
      </c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  <c r="AA70" s="4"/>
      <c r="AB70" s="4"/>
      <c r="AC70" s="4"/>
      <c r="AD70" s="4"/>
      <c r="AE70" s="4"/>
      <c r="AF70" s="4"/>
      <c r="AG70" s="4"/>
      <c r="AH70" s="4"/>
      <c r="AI70" s="4"/>
      <c r="AJ70" s="4"/>
      <c r="AK70" s="4"/>
      <c r="AL70" s="4"/>
      <c r="AM70" s="4"/>
      <c r="AN70" s="4"/>
      <c r="AO70" s="4"/>
      <c r="AP70" s="4"/>
      <c r="AQ70" s="4"/>
      <c r="AR70" s="4"/>
      <c r="AS70" s="4"/>
      <c r="AT70" s="4"/>
      <c r="AU70" s="4"/>
      <c r="AV70" s="4"/>
      <c r="AW70" s="5"/>
      <c r="AX70" s="5"/>
      <c r="AY70" s="5"/>
      <c r="AZ70" s="5"/>
      <c r="BA70" s="5"/>
      <c r="BB70" s="5"/>
      <c r="BC70" s="5"/>
      <c r="BD70" s="5"/>
      <c r="BE70" s="5"/>
      <c r="BF70" s="5"/>
      <c r="BG70" s="5"/>
      <c r="BH70" s="5"/>
      <c r="BI70" s="5"/>
      <c r="BJ70" s="5"/>
      <c r="BK70" s="5"/>
      <c r="BL70" s="5"/>
      <c r="BM70" s="5"/>
      <c r="BN70" s="5"/>
    </row>
    <row r="71" spans="1:66" ht="21.75">
      <c r="A71" s="115">
        <f t="shared" si="28"/>
        <v>42</v>
      </c>
      <c r="B71" s="149" t="str">
        <f t="shared" si="32"/>
        <v>----</v>
      </c>
      <c r="C71" s="176" t="s">
        <v>187</v>
      </c>
      <c r="D71" s="157" t="s">
        <v>166</v>
      </c>
      <c r="E71" s="125">
        <v>0</v>
      </c>
      <c r="F71" s="125">
        <v>0</v>
      </c>
      <c r="G71" s="125">
        <v>0</v>
      </c>
      <c r="H71" s="125">
        <v>0</v>
      </c>
      <c r="I71" s="125">
        <v>0</v>
      </c>
      <c r="J71" s="128">
        <v>0</v>
      </c>
      <c r="K71" s="128">
        <v>0</v>
      </c>
      <c r="L71" s="119">
        <f t="shared" si="31"/>
        <v>0</v>
      </c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  <c r="AA71" s="4"/>
      <c r="AB71" s="4"/>
      <c r="AC71" s="4"/>
      <c r="AD71" s="4"/>
      <c r="AE71" s="4"/>
      <c r="AF71" s="4"/>
      <c r="AG71" s="4"/>
      <c r="AH71" s="4"/>
      <c r="AI71" s="4"/>
      <c r="AJ71" s="4"/>
      <c r="AK71" s="4"/>
      <c r="AL71" s="4"/>
      <c r="AM71" s="4"/>
      <c r="AN71" s="4"/>
      <c r="AO71" s="4"/>
      <c r="AP71" s="4"/>
      <c r="AQ71" s="4"/>
      <c r="AR71" s="4"/>
      <c r="AS71" s="4"/>
      <c r="AT71" s="4"/>
      <c r="AU71" s="4"/>
      <c r="AV71" s="4"/>
      <c r="AW71" s="5"/>
      <c r="AX71" s="5"/>
      <c r="AY71" s="5"/>
      <c r="AZ71" s="5"/>
      <c r="BA71" s="5"/>
      <c r="BB71" s="5"/>
      <c r="BC71" s="5"/>
      <c r="BD71" s="5"/>
      <c r="BE71" s="5"/>
      <c r="BF71" s="5"/>
      <c r="BG71" s="5"/>
      <c r="BH71" s="5"/>
      <c r="BI71" s="5"/>
      <c r="BJ71" s="5"/>
      <c r="BK71" s="5"/>
      <c r="BL71" s="5"/>
      <c r="BM71" s="5"/>
      <c r="BN71" s="5"/>
    </row>
    <row r="72" spans="1:66">
      <c r="A72" s="115">
        <f t="shared" si="28"/>
        <v>43</v>
      </c>
      <c r="B72" s="149" t="str">
        <f t="shared" si="32"/>
        <v>----</v>
      </c>
      <c r="C72" s="122" t="s">
        <v>85</v>
      </c>
      <c r="D72" s="157" t="s">
        <v>125</v>
      </c>
      <c r="E72" s="125">
        <v>0</v>
      </c>
      <c r="F72" s="125">
        <v>0</v>
      </c>
      <c r="G72" s="125">
        <v>0</v>
      </c>
      <c r="H72" s="125">
        <v>0</v>
      </c>
      <c r="I72" s="125">
        <v>0</v>
      </c>
      <c r="J72" s="128">
        <v>0</v>
      </c>
      <c r="K72" s="128">
        <v>0</v>
      </c>
      <c r="L72" s="119">
        <f t="shared" si="31"/>
        <v>0</v>
      </c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  <c r="AA72" s="4"/>
      <c r="AB72" s="4"/>
      <c r="AC72" s="4"/>
      <c r="AD72" s="4"/>
      <c r="AE72" s="4"/>
      <c r="AF72" s="4"/>
      <c r="AG72" s="4"/>
      <c r="AH72" s="4"/>
      <c r="AI72" s="4"/>
      <c r="AJ72" s="4"/>
      <c r="AK72" s="4"/>
      <c r="AL72" s="4"/>
      <c r="AM72" s="4"/>
      <c r="AN72" s="4"/>
      <c r="AO72" s="4"/>
      <c r="AP72" s="4"/>
      <c r="AQ72" s="4"/>
      <c r="AR72" s="4"/>
      <c r="AS72" s="4"/>
      <c r="AT72" s="4"/>
      <c r="AU72" s="4"/>
      <c r="AV72" s="4"/>
      <c r="AW72" s="5"/>
      <c r="AX72" s="5"/>
      <c r="AY72" s="5"/>
      <c r="AZ72" s="5"/>
      <c r="BA72" s="5"/>
      <c r="BB72" s="5"/>
      <c r="BC72" s="5"/>
      <c r="BD72" s="5"/>
      <c r="BE72" s="5"/>
      <c r="BF72" s="5"/>
      <c r="BG72" s="5"/>
      <c r="BH72" s="5"/>
      <c r="BI72" s="5"/>
      <c r="BJ72" s="5"/>
      <c r="BK72" s="5"/>
      <c r="BL72" s="5"/>
      <c r="BM72" s="5"/>
      <c r="BN72" s="5"/>
    </row>
    <row r="73" spans="1:66">
      <c r="A73" s="115">
        <f t="shared" si="28"/>
        <v>44</v>
      </c>
      <c r="B73" s="149"/>
      <c r="C73" s="174" t="s">
        <v>85</v>
      </c>
      <c r="D73" s="152" t="s">
        <v>172</v>
      </c>
      <c r="E73" s="125">
        <v>0</v>
      </c>
      <c r="F73" s="125">
        <v>0</v>
      </c>
      <c r="G73" s="125">
        <v>0</v>
      </c>
      <c r="H73" s="125">
        <v>0</v>
      </c>
      <c r="I73" s="125">
        <v>0</v>
      </c>
      <c r="J73" s="128">
        <v>0</v>
      </c>
      <c r="K73" s="128">
        <v>0</v>
      </c>
      <c r="L73" s="119">
        <f t="shared" si="31"/>
        <v>0</v>
      </c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  <c r="AA73" s="4"/>
      <c r="AB73" s="4"/>
      <c r="AC73" s="4"/>
      <c r="AD73" s="4"/>
      <c r="AE73" s="4"/>
      <c r="AF73" s="4"/>
      <c r="AG73" s="4"/>
      <c r="AH73" s="4"/>
      <c r="AI73" s="4"/>
      <c r="AJ73" s="4"/>
      <c r="AK73" s="4"/>
      <c r="AL73" s="4"/>
      <c r="AM73" s="4"/>
      <c r="AN73" s="4"/>
      <c r="AO73" s="4"/>
      <c r="AP73" s="4"/>
      <c r="AQ73" s="4"/>
      <c r="AR73" s="4"/>
      <c r="AS73" s="4"/>
      <c r="AT73" s="4"/>
      <c r="AU73" s="4"/>
      <c r="AV73" s="4"/>
      <c r="AW73" s="5"/>
      <c r="AX73" s="5"/>
      <c r="AY73" s="5"/>
      <c r="AZ73" s="5"/>
      <c r="BA73" s="5"/>
      <c r="BB73" s="5"/>
      <c r="BC73" s="5"/>
      <c r="BD73" s="5"/>
      <c r="BE73" s="5"/>
      <c r="BF73" s="5"/>
      <c r="BG73" s="5"/>
      <c r="BH73" s="5"/>
      <c r="BI73" s="5"/>
      <c r="BJ73" s="5"/>
      <c r="BK73" s="5"/>
      <c r="BL73" s="5"/>
      <c r="BM73" s="5"/>
      <c r="BN73" s="5"/>
    </row>
    <row r="74" spans="1:66" ht="21.75">
      <c r="A74" s="115">
        <f t="shared" si="28"/>
        <v>45</v>
      </c>
      <c r="B74" s="149" t="str">
        <f t="shared" si="32"/>
        <v>----</v>
      </c>
      <c r="C74" s="176" t="s">
        <v>126</v>
      </c>
      <c r="D74" s="157" t="s">
        <v>127</v>
      </c>
      <c r="E74" s="125">
        <v>0</v>
      </c>
      <c r="F74" s="125">
        <v>0</v>
      </c>
      <c r="G74" s="125">
        <v>0</v>
      </c>
      <c r="H74" s="125">
        <v>0</v>
      </c>
      <c r="I74" s="125">
        <v>0</v>
      </c>
      <c r="J74" s="128">
        <v>0</v>
      </c>
      <c r="K74" s="128">
        <v>0</v>
      </c>
      <c r="L74" s="119">
        <f t="shared" si="31"/>
        <v>0</v>
      </c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  <c r="AA74" s="4"/>
      <c r="AB74" s="4"/>
      <c r="AC74" s="4"/>
      <c r="AD74" s="4"/>
      <c r="AE74" s="4"/>
      <c r="AF74" s="4"/>
      <c r="AG74" s="4"/>
      <c r="AH74" s="4"/>
      <c r="AI74" s="4"/>
      <c r="AJ74" s="4"/>
      <c r="AK74" s="4"/>
      <c r="AL74" s="4"/>
      <c r="AM74" s="4"/>
      <c r="AN74" s="4"/>
      <c r="AO74" s="4"/>
      <c r="AP74" s="4"/>
      <c r="AQ74" s="4"/>
      <c r="AR74" s="4"/>
      <c r="AS74" s="4"/>
      <c r="AT74" s="4"/>
      <c r="AU74" s="4"/>
      <c r="AV74" s="4"/>
      <c r="AW74" s="5"/>
      <c r="AX74" s="5"/>
      <c r="AY74" s="5"/>
      <c r="AZ74" s="5"/>
      <c r="BA74" s="5"/>
      <c r="BB74" s="5"/>
      <c r="BC74" s="5"/>
      <c r="BD74" s="5"/>
      <c r="BE74" s="5"/>
      <c r="BF74" s="5"/>
      <c r="BG74" s="5"/>
      <c r="BH74" s="5"/>
      <c r="BI74" s="5"/>
      <c r="BJ74" s="5"/>
      <c r="BK74" s="5"/>
      <c r="BL74" s="5"/>
      <c r="BM74" s="5"/>
      <c r="BN74" s="5"/>
    </row>
    <row r="75" spans="1:66">
      <c r="A75" s="115">
        <f t="shared" si="28"/>
        <v>46</v>
      </c>
      <c r="B75" s="149" t="str">
        <f t="shared" si="32"/>
        <v>----</v>
      </c>
      <c r="C75" s="122" t="s">
        <v>85</v>
      </c>
      <c r="D75" s="157" t="s">
        <v>128</v>
      </c>
      <c r="E75" s="125">
        <v>0</v>
      </c>
      <c r="F75" s="125">
        <v>0</v>
      </c>
      <c r="G75" s="125">
        <v>0</v>
      </c>
      <c r="H75" s="125">
        <v>0</v>
      </c>
      <c r="I75" s="125">
        <v>0</v>
      </c>
      <c r="J75" s="128">
        <v>0</v>
      </c>
      <c r="K75" s="128">
        <v>0</v>
      </c>
      <c r="L75" s="119">
        <f t="shared" si="31"/>
        <v>0</v>
      </c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  <c r="AA75" s="4"/>
      <c r="AB75" s="4"/>
      <c r="AC75" s="4"/>
      <c r="AD75" s="4"/>
      <c r="AE75" s="4"/>
      <c r="AF75" s="4"/>
      <c r="AG75" s="4"/>
      <c r="AH75" s="4"/>
      <c r="AI75" s="4"/>
      <c r="AJ75" s="4"/>
      <c r="AK75" s="4"/>
      <c r="AL75" s="4"/>
      <c r="AM75" s="4"/>
      <c r="AN75" s="4"/>
      <c r="AO75" s="4"/>
      <c r="AP75" s="4"/>
      <c r="AQ75" s="4"/>
      <c r="AR75" s="4"/>
      <c r="AS75" s="4"/>
      <c r="AT75" s="4"/>
      <c r="AU75" s="4"/>
      <c r="AV75" s="4"/>
      <c r="AW75" s="5"/>
      <c r="AX75" s="5"/>
      <c r="AY75" s="5"/>
      <c r="AZ75" s="5"/>
      <c r="BA75" s="5"/>
      <c r="BB75" s="5"/>
      <c r="BC75" s="5"/>
      <c r="BD75" s="5"/>
      <c r="BE75" s="5"/>
      <c r="BF75" s="5"/>
      <c r="BG75" s="5"/>
      <c r="BH75" s="5"/>
      <c r="BI75" s="5"/>
      <c r="BJ75" s="5"/>
      <c r="BK75" s="5"/>
      <c r="BL75" s="5"/>
      <c r="BM75" s="5"/>
      <c r="BN75" s="5"/>
    </row>
    <row r="76" spans="1:66">
      <c r="A76" s="115">
        <f t="shared" si="28"/>
        <v>47</v>
      </c>
      <c r="B76" s="149" t="str">
        <f t="shared" si="32"/>
        <v>----</v>
      </c>
      <c r="C76" s="117" t="s">
        <v>85</v>
      </c>
      <c r="D76" s="157" t="s">
        <v>129</v>
      </c>
      <c r="E76" s="125">
        <v>0</v>
      </c>
      <c r="F76" s="125">
        <v>0</v>
      </c>
      <c r="G76" s="125">
        <v>0</v>
      </c>
      <c r="H76" s="125">
        <v>0</v>
      </c>
      <c r="I76" s="125">
        <v>0</v>
      </c>
      <c r="J76" s="128">
        <v>0</v>
      </c>
      <c r="K76" s="128">
        <v>0</v>
      </c>
      <c r="L76" s="119">
        <f t="shared" si="31"/>
        <v>0</v>
      </c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  <c r="AA76" s="4"/>
      <c r="AB76" s="4"/>
      <c r="AC76" s="4"/>
      <c r="AD76" s="4"/>
      <c r="AE76" s="4"/>
      <c r="AF76" s="4"/>
      <c r="AG76" s="4"/>
      <c r="AH76" s="4"/>
      <c r="AI76" s="4"/>
      <c r="AJ76" s="4"/>
      <c r="AK76" s="4"/>
      <c r="AL76" s="4"/>
      <c r="AM76" s="4"/>
      <c r="AN76" s="4"/>
      <c r="AO76" s="4"/>
      <c r="AP76" s="4"/>
      <c r="AQ76" s="4"/>
      <c r="AR76" s="4"/>
      <c r="AS76" s="4"/>
      <c r="AT76" s="4"/>
      <c r="AU76" s="4"/>
      <c r="AV76" s="4"/>
      <c r="AW76" s="5"/>
      <c r="AX76" s="5"/>
      <c r="AY76" s="5"/>
      <c r="AZ76" s="5"/>
      <c r="BA76" s="5"/>
      <c r="BB76" s="5"/>
      <c r="BC76" s="5"/>
      <c r="BD76" s="5"/>
      <c r="BE76" s="5"/>
      <c r="BF76" s="5"/>
      <c r="BG76" s="5"/>
      <c r="BH76" s="5"/>
      <c r="BI76" s="5"/>
      <c r="BJ76" s="5"/>
      <c r="BK76" s="5"/>
      <c r="BL76" s="5"/>
      <c r="BM76" s="5"/>
      <c r="BN76" s="5"/>
    </row>
    <row r="77" spans="1:66">
      <c r="A77" s="115">
        <f t="shared" si="28"/>
        <v>48</v>
      </c>
      <c r="B77" s="149"/>
      <c r="C77" s="117" t="s">
        <v>85</v>
      </c>
      <c r="D77" s="157" t="s">
        <v>130</v>
      </c>
      <c r="E77" s="125">
        <v>0</v>
      </c>
      <c r="F77" s="125">
        <v>0</v>
      </c>
      <c r="G77" s="125">
        <v>0</v>
      </c>
      <c r="H77" s="125">
        <v>0</v>
      </c>
      <c r="I77" s="125">
        <v>0</v>
      </c>
      <c r="J77" s="128">
        <v>0</v>
      </c>
      <c r="K77" s="128">
        <v>0</v>
      </c>
      <c r="L77" s="119">
        <f t="shared" si="31"/>
        <v>0</v>
      </c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  <c r="AA77" s="4"/>
      <c r="AB77" s="4"/>
      <c r="AC77" s="4"/>
      <c r="AD77" s="4"/>
      <c r="AE77" s="4"/>
      <c r="AF77" s="4"/>
      <c r="AG77" s="4"/>
      <c r="AH77" s="4"/>
      <c r="AI77" s="4"/>
      <c r="AJ77" s="4"/>
      <c r="AK77" s="4"/>
      <c r="AL77" s="4"/>
      <c r="AM77" s="4"/>
      <c r="AN77" s="4"/>
      <c r="AO77" s="4"/>
      <c r="AP77" s="4"/>
      <c r="AQ77" s="4"/>
      <c r="AR77" s="4"/>
      <c r="AS77" s="4"/>
      <c r="AT77" s="4"/>
      <c r="AU77" s="4"/>
      <c r="AV77" s="4"/>
      <c r="AW77" s="5"/>
      <c r="AX77" s="5"/>
      <c r="AY77" s="5"/>
      <c r="AZ77" s="5"/>
      <c r="BA77" s="5"/>
      <c r="BB77" s="5"/>
      <c r="BC77" s="5"/>
      <c r="BD77" s="5"/>
      <c r="BE77" s="5"/>
      <c r="BF77" s="5"/>
      <c r="BG77" s="5"/>
      <c r="BH77" s="5"/>
      <c r="BI77" s="5"/>
      <c r="BJ77" s="5"/>
      <c r="BK77" s="5"/>
      <c r="BL77" s="5"/>
      <c r="BM77" s="5"/>
      <c r="BN77" s="5"/>
    </row>
    <row r="78" spans="1:66">
      <c r="A78" s="115">
        <f t="shared" si="28"/>
        <v>49</v>
      </c>
      <c r="B78" s="149">
        <f t="shared" ref="B78:B80" si="33">+B41</f>
        <v>0</v>
      </c>
      <c r="C78" s="174" t="s">
        <v>85</v>
      </c>
      <c r="D78" s="180" t="s">
        <v>158</v>
      </c>
      <c r="E78" s="125">
        <v>0</v>
      </c>
      <c r="F78" s="125">
        <v>0</v>
      </c>
      <c r="G78" s="125">
        <v>0</v>
      </c>
      <c r="H78" s="125">
        <v>0</v>
      </c>
      <c r="I78" s="125">
        <v>0</v>
      </c>
      <c r="J78" s="128">
        <v>0</v>
      </c>
      <c r="K78" s="128">
        <v>0</v>
      </c>
      <c r="L78" s="119">
        <f t="shared" si="31"/>
        <v>0</v>
      </c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  <c r="AA78" s="4"/>
      <c r="AB78" s="4"/>
      <c r="AC78" s="4"/>
      <c r="AD78" s="4"/>
      <c r="AE78" s="4"/>
      <c r="AF78" s="4"/>
      <c r="AG78" s="4"/>
      <c r="AH78" s="4"/>
      <c r="AI78" s="4"/>
      <c r="AJ78" s="4"/>
      <c r="AK78" s="4"/>
      <c r="AL78" s="4"/>
      <c r="AM78" s="4"/>
      <c r="AN78" s="4"/>
      <c r="AO78" s="4"/>
      <c r="AP78" s="4"/>
      <c r="AQ78" s="4"/>
      <c r="AR78" s="4"/>
      <c r="AS78" s="4"/>
      <c r="AT78" s="4"/>
      <c r="AU78" s="4"/>
      <c r="AV78" s="4"/>
      <c r="AW78" s="5"/>
      <c r="AX78" s="5"/>
      <c r="AY78" s="5"/>
      <c r="AZ78" s="5"/>
      <c r="BA78" s="5"/>
      <c r="BB78" s="5"/>
      <c r="BC78" s="5"/>
      <c r="BD78" s="5"/>
      <c r="BE78" s="5"/>
      <c r="BF78" s="5"/>
      <c r="BG78" s="5"/>
      <c r="BH78" s="5"/>
      <c r="BI78" s="5"/>
      <c r="BJ78" s="5"/>
      <c r="BK78" s="5"/>
      <c r="BL78" s="5"/>
      <c r="BM78" s="5"/>
      <c r="BN78" s="5"/>
    </row>
    <row r="79" spans="1:66">
      <c r="A79" s="115">
        <f t="shared" si="28"/>
        <v>50</v>
      </c>
      <c r="B79" s="149"/>
      <c r="C79" s="174" t="s">
        <v>85</v>
      </c>
      <c r="D79" s="152" t="s">
        <v>171</v>
      </c>
      <c r="E79" s="125">
        <v>0</v>
      </c>
      <c r="F79" s="125">
        <v>0</v>
      </c>
      <c r="G79" s="125">
        <v>0</v>
      </c>
      <c r="H79" s="125">
        <v>0</v>
      </c>
      <c r="I79" s="125">
        <v>0</v>
      </c>
      <c r="J79" s="128">
        <v>0</v>
      </c>
      <c r="K79" s="128">
        <v>0</v>
      </c>
      <c r="L79" s="119">
        <f t="shared" si="31"/>
        <v>0</v>
      </c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  <c r="AA79" s="4"/>
      <c r="AB79" s="4"/>
      <c r="AC79" s="4"/>
      <c r="AD79" s="4"/>
      <c r="AE79" s="4"/>
      <c r="AF79" s="4"/>
      <c r="AG79" s="4"/>
      <c r="AH79" s="4"/>
      <c r="AI79" s="4"/>
      <c r="AJ79" s="4"/>
      <c r="AK79" s="4"/>
      <c r="AL79" s="4"/>
      <c r="AM79" s="4"/>
      <c r="AN79" s="4"/>
      <c r="AO79" s="4"/>
      <c r="AP79" s="4"/>
      <c r="AQ79" s="4"/>
      <c r="AR79" s="4"/>
      <c r="AS79" s="4"/>
      <c r="AT79" s="4"/>
      <c r="AU79" s="4"/>
      <c r="AV79" s="4"/>
      <c r="AW79" s="5"/>
      <c r="AX79" s="5"/>
      <c r="AY79" s="5"/>
      <c r="AZ79" s="5"/>
      <c r="BA79" s="5"/>
      <c r="BB79" s="5"/>
      <c r="BC79" s="5"/>
      <c r="BD79" s="5"/>
      <c r="BE79" s="5"/>
      <c r="BF79" s="5"/>
      <c r="BG79" s="5"/>
      <c r="BH79" s="5"/>
      <c r="BI79" s="5"/>
      <c r="BJ79" s="5"/>
      <c r="BK79" s="5"/>
      <c r="BL79" s="5"/>
      <c r="BM79" s="5"/>
      <c r="BN79" s="5"/>
    </row>
    <row r="80" spans="1:66">
      <c r="A80" s="115">
        <f>A79+1</f>
        <v>51</v>
      </c>
      <c r="B80" s="149" t="str">
        <f t="shared" si="33"/>
        <v>----</v>
      </c>
      <c r="C80" s="157" t="s">
        <v>85</v>
      </c>
      <c r="D80" s="173" t="s">
        <v>206</v>
      </c>
      <c r="E80" s="125">
        <v>0</v>
      </c>
      <c r="F80" s="125">
        <v>0</v>
      </c>
      <c r="G80" s="125">
        <v>0</v>
      </c>
      <c r="H80" s="125">
        <v>0</v>
      </c>
      <c r="I80" s="125">
        <v>0</v>
      </c>
      <c r="J80" s="128">
        <v>0</v>
      </c>
      <c r="K80" s="128">
        <v>0</v>
      </c>
      <c r="L80" s="119">
        <f t="shared" ref="L80:L81" si="34">+E80+F80+G80+H80+I80+J80+K80</f>
        <v>0</v>
      </c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  <c r="AA80" s="4"/>
      <c r="AB80" s="4"/>
      <c r="AC80" s="4"/>
      <c r="AD80" s="4"/>
      <c r="AE80" s="4"/>
      <c r="AF80" s="4"/>
      <c r="AG80" s="4"/>
      <c r="AH80" s="4"/>
      <c r="AI80" s="4"/>
      <c r="AJ80" s="4"/>
      <c r="AK80" s="4"/>
      <c r="AL80" s="4"/>
      <c r="AM80" s="4"/>
      <c r="AN80" s="4"/>
      <c r="AO80" s="4"/>
      <c r="AP80" s="4"/>
      <c r="AQ80" s="4"/>
      <c r="AR80" s="4"/>
      <c r="AS80" s="4"/>
      <c r="AT80" s="4"/>
      <c r="AU80" s="4"/>
      <c r="AV80" s="4"/>
      <c r="AW80" s="5"/>
      <c r="AX80" s="5"/>
      <c r="AY80" s="5"/>
      <c r="AZ80" s="5"/>
      <c r="BA80" s="5"/>
      <c r="BB80" s="5"/>
      <c r="BC80" s="5"/>
      <c r="BD80" s="5"/>
      <c r="BE80" s="5"/>
      <c r="BF80" s="5"/>
      <c r="BG80" s="5"/>
      <c r="BH80" s="5"/>
      <c r="BI80" s="5"/>
      <c r="BJ80" s="5"/>
      <c r="BK80" s="5"/>
      <c r="BL80" s="5"/>
      <c r="BM80" s="5"/>
      <c r="BN80" s="5"/>
    </row>
    <row r="81" spans="1:66">
      <c r="A81" s="185"/>
      <c r="B81" s="149"/>
      <c r="C81" s="157"/>
      <c r="D81" s="173"/>
      <c r="E81" s="125">
        <v>0</v>
      </c>
      <c r="F81" s="125">
        <v>0</v>
      </c>
      <c r="G81" s="125">
        <v>0</v>
      </c>
      <c r="H81" s="125">
        <v>0</v>
      </c>
      <c r="I81" s="125">
        <v>0</v>
      </c>
      <c r="J81" s="128">
        <v>0</v>
      </c>
      <c r="K81" s="128">
        <v>0</v>
      </c>
      <c r="L81" s="119">
        <f t="shared" si="34"/>
        <v>0</v>
      </c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  <c r="AA81" s="4"/>
      <c r="AB81" s="4"/>
      <c r="AC81" s="4"/>
      <c r="AD81" s="4"/>
      <c r="AE81" s="4"/>
      <c r="AF81" s="4"/>
      <c r="AG81" s="4"/>
      <c r="AH81" s="4"/>
      <c r="AI81" s="4"/>
      <c r="AJ81" s="4"/>
      <c r="AK81" s="4"/>
      <c r="AL81" s="4"/>
      <c r="AM81" s="4"/>
      <c r="AN81" s="4"/>
      <c r="AO81" s="4"/>
      <c r="AP81" s="4"/>
      <c r="AQ81" s="4"/>
      <c r="AR81" s="4"/>
      <c r="AS81" s="4"/>
      <c r="AT81" s="4"/>
      <c r="AU81" s="4"/>
      <c r="AV81" s="4"/>
      <c r="AW81" s="5"/>
      <c r="AX81" s="5"/>
      <c r="AY81" s="5"/>
      <c r="AZ81" s="5"/>
      <c r="BA81" s="5"/>
      <c r="BB81" s="5"/>
      <c r="BC81" s="5"/>
      <c r="BD81" s="5"/>
      <c r="BE81" s="5"/>
      <c r="BF81" s="5"/>
      <c r="BG81" s="5"/>
      <c r="BH81" s="5"/>
      <c r="BI81" s="5"/>
      <c r="BJ81" s="5"/>
      <c r="BK81" s="5"/>
      <c r="BL81" s="5"/>
      <c r="BM81" s="5"/>
      <c r="BN81" s="5"/>
    </row>
    <row r="82" spans="1:66">
      <c r="A82" s="185"/>
      <c r="B82" s="149"/>
      <c r="C82" s="157"/>
      <c r="D82" s="173"/>
      <c r="E82" s="163"/>
      <c r="F82" s="163"/>
      <c r="G82" s="163"/>
      <c r="H82" s="163"/>
      <c r="I82" s="163"/>
      <c r="J82" s="128"/>
      <c r="K82" s="128"/>
      <c r="L82" s="164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  <c r="AA82" s="4"/>
      <c r="AB82" s="4"/>
      <c r="AC82" s="4"/>
      <c r="AD82" s="4"/>
      <c r="AE82" s="4"/>
      <c r="AF82" s="4"/>
      <c r="AG82" s="4"/>
      <c r="AH82" s="4"/>
      <c r="AI82" s="4"/>
      <c r="AJ82" s="4"/>
      <c r="AK82" s="4"/>
      <c r="AL82" s="4"/>
      <c r="AM82" s="4"/>
      <c r="AN82" s="4"/>
      <c r="AO82" s="4"/>
      <c r="AP82" s="4"/>
      <c r="AQ82" s="4"/>
      <c r="AR82" s="4"/>
      <c r="AS82" s="4"/>
      <c r="AT82" s="4"/>
      <c r="AU82" s="4"/>
      <c r="AV82" s="4"/>
      <c r="AW82" s="5"/>
      <c r="AX82" s="5"/>
      <c r="AY82" s="5"/>
      <c r="AZ82" s="5"/>
      <c r="BA82" s="5"/>
      <c r="BB82" s="5"/>
      <c r="BC82" s="5"/>
      <c r="BD82" s="5"/>
      <c r="BE82" s="5"/>
      <c r="BF82" s="5"/>
      <c r="BG82" s="5"/>
      <c r="BH82" s="5"/>
      <c r="BI82" s="5"/>
      <c r="BJ82" s="5"/>
      <c r="BK82" s="5"/>
      <c r="BL82" s="5"/>
      <c r="BM82" s="5"/>
      <c r="BN82" s="5"/>
    </row>
    <row r="83" spans="1:66">
      <c r="A83" s="130"/>
      <c r="B83" s="130"/>
      <c r="C83" s="130"/>
      <c r="D83" s="131" t="s">
        <v>70</v>
      </c>
      <c r="E83" s="133">
        <f t="shared" ref="E83:L83" si="35">SUM(E57:E80)</f>
        <v>0</v>
      </c>
      <c r="F83" s="133">
        <f t="shared" si="35"/>
        <v>0</v>
      </c>
      <c r="G83" s="133">
        <f t="shared" si="35"/>
        <v>0</v>
      </c>
      <c r="H83" s="133">
        <f t="shared" si="35"/>
        <v>0</v>
      </c>
      <c r="I83" s="133">
        <f t="shared" si="35"/>
        <v>0</v>
      </c>
      <c r="J83" s="133">
        <f t="shared" si="35"/>
        <v>0</v>
      </c>
      <c r="K83" s="133">
        <f t="shared" si="35"/>
        <v>0</v>
      </c>
      <c r="L83" s="133">
        <f t="shared" si="35"/>
        <v>0</v>
      </c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  <c r="AA83" s="4"/>
      <c r="AB83" s="4"/>
      <c r="AC83" s="4"/>
      <c r="AD83" s="4"/>
      <c r="AE83" s="4"/>
      <c r="AF83" s="4"/>
      <c r="AG83" s="4"/>
      <c r="AH83" s="4"/>
      <c r="AI83" s="4"/>
      <c r="AJ83" s="4"/>
      <c r="AK83" s="4"/>
      <c r="AL83" s="4"/>
      <c r="AM83" s="4"/>
      <c r="AN83" s="4"/>
      <c r="AO83" s="4"/>
      <c r="AP83" s="4"/>
      <c r="AQ83" s="4"/>
      <c r="AR83" s="4"/>
      <c r="AS83" s="4"/>
      <c r="AT83" s="4"/>
      <c r="AU83" s="4"/>
      <c r="AV83" s="4"/>
      <c r="AW83" s="5"/>
      <c r="AX83" s="5"/>
      <c r="AY83" s="5"/>
      <c r="AZ83" s="5"/>
      <c r="BA83" s="5"/>
      <c r="BB83" s="5"/>
      <c r="BC83" s="5"/>
      <c r="BD83" s="5"/>
      <c r="BE83" s="5"/>
      <c r="BF83" s="5"/>
      <c r="BG83" s="5"/>
      <c r="BH83" s="5"/>
      <c r="BI83" s="5"/>
      <c r="BJ83" s="5"/>
      <c r="BK83" s="5"/>
      <c r="BL83" s="5"/>
      <c r="BM83" s="5"/>
      <c r="BN83" s="5"/>
    </row>
    <row r="84" spans="1:66">
      <c r="A84" s="1" t="s">
        <v>58</v>
      </c>
      <c r="B84" s="1" t="s">
        <v>117</v>
      </c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  <c r="V84" s="5"/>
      <c r="W84" s="5"/>
      <c r="X84" s="5"/>
      <c r="Y84" s="5"/>
      <c r="Z84" s="5"/>
      <c r="AA84" s="5"/>
      <c r="AB84" s="5"/>
      <c r="AC84" s="5"/>
      <c r="AD84" s="5"/>
      <c r="AE84" s="5"/>
      <c r="AF84" s="5"/>
      <c r="AG84" s="5"/>
      <c r="AH84" s="5"/>
      <c r="AI84" s="5"/>
      <c r="AJ84" s="5"/>
      <c r="AK84" s="5"/>
      <c r="AL84" s="5"/>
      <c r="AM84" s="5"/>
      <c r="AN84" s="5"/>
      <c r="AO84" s="5"/>
      <c r="AP84" s="5"/>
      <c r="AQ84" s="5"/>
      <c r="AR84" s="5"/>
      <c r="AS84" s="5"/>
      <c r="AT84" s="5"/>
      <c r="AU84" s="5"/>
      <c r="AV84" s="5"/>
    </row>
    <row r="85" spans="1:66">
      <c r="A85" s="1" t="s">
        <v>78</v>
      </c>
      <c r="B85" s="1" t="s">
        <v>118</v>
      </c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5"/>
      <c r="AS85" s="5"/>
      <c r="AT85" s="5"/>
      <c r="AU85" s="5"/>
      <c r="AV85" s="5"/>
    </row>
    <row r="86" spans="1:66">
      <c r="A86" s="1" t="s">
        <v>101</v>
      </c>
      <c r="B86" s="1" t="s">
        <v>119</v>
      </c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5"/>
      <c r="Z86" s="5"/>
      <c r="AA86" s="5"/>
      <c r="AB86" s="5"/>
      <c r="AC86" s="5"/>
      <c r="AD86" s="5"/>
      <c r="AE86" s="5"/>
      <c r="AF86" s="5"/>
      <c r="AG86" s="5"/>
      <c r="AH86" s="5"/>
      <c r="AI86" s="5"/>
      <c r="AJ86" s="5"/>
      <c r="AK86" s="5"/>
      <c r="AL86" s="5"/>
      <c r="AM86" s="5"/>
      <c r="AN86" s="5"/>
      <c r="AO86" s="5"/>
      <c r="AP86" s="5"/>
      <c r="AQ86" s="5"/>
      <c r="AR86" s="5"/>
      <c r="AS86" s="5"/>
      <c r="AT86" s="5"/>
      <c r="AU86" s="5"/>
      <c r="AV86" s="5"/>
      <c r="AW86" s="5"/>
      <c r="AX86" s="5"/>
      <c r="AY86" s="5"/>
      <c r="AZ86" s="5"/>
      <c r="BA86" s="5"/>
      <c r="BB86" s="5"/>
      <c r="BC86" s="5"/>
      <c r="BD86" s="5"/>
    </row>
    <row r="87" spans="1:66">
      <c r="A87" s="1" t="s">
        <v>102</v>
      </c>
      <c r="B87" s="1" t="s">
        <v>120</v>
      </c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  <c r="Z87" s="5"/>
      <c r="AA87" s="5"/>
      <c r="AB87" s="5"/>
      <c r="AC87" s="5"/>
      <c r="AD87" s="5"/>
      <c r="AE87" s="5"/>
      <c r="AF87" s="5"/>
      <c r="AG87" s="5"/>
      <c r="AH87" s="5"/>
      <c r="AI87" s="5"/>
      <c r="AJ87" s="5"/>
      <c r="AK87" s="5"/>
      <c r="AL87" s="5"/>
      <c r="AM87" s="5"/>
      <c r="AN87" s="5"/>
      <c r="AO87" s="5"/>
      <c r="AP87" s="5"/>
      <c r="AQ87" s="5"/>
      <c r="AR87" s="5"/>
      <c r="AS87" s="5"/>
      <c r="AT87" s="5"/>
      <c r="AU87" s="5"/>
      <c r="AV87" s="5"/>
      <c r="AW87" s="5"/>
      <c r="AX87" s="5"/>
      <c r="AY87" s="5"/>
      <c r="AZ87" s="5"/>
      <c r="BA87" s="5"/>
      <c r="BB87" s="5"/>
      <c r="BC87" s="5"/>
      <c r="BD87" s="5"/>
    </row>
    <row r="88" spans="1:66">
      <c r="A88" s="1" t="s">
        <v>103</v>
      </c>
      <c r="B88" s="1" t="s">
        <v>121</v>
      </c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  <c r="Y88" s="5"/>
      <c r="Z88" s="5"/>
      <c r="AA88" s="5"/>
      <c r="AB88" s="5"/>
      <c r="AC88" s="5"/>
      <c r="AD88" s="5"/>
      <c r="AE88" s="5"/>
      <c r="AF88" s="5"/>
      <c r="AG88" s="5"/>
      <c r="AH88" s="5"/>
      <c r="AI88" s="5"/>
      <c r="AJ88" s="5"/>
      <c r="AK88" s="5"/>
      <c r="AL88" s="5"/>
      <c r="AM88" s="5"/>
      <c r="AN88" s="5"/>
      <c r="AO88" s="5"/>
      <c r="AP88" s="5"/>
      <c r="AQ88" s="5"/>
      <c r="AR88" s="5"/>
      <c r="AS88" s="5"/>
      <c r="AT88" s="5"/>
      <c r="AU88" s="5"/>
      <c r="AV88" s="5"/>
      <c r="AW88" s="5"/>
      <c r="AX88" s="5"/>
      <c r="AY88" s="5"/>
      <c r="AZ88" s="5"/>
      <c r="BA88" s="5"/>
      <c r="BB88" s="5"/>
      <c r="BC88" s="5"/>
      <c r="BD88" s="5"/>
    </row>
    <row r="89" spans="1:66">
      <c r="A89" s="1" t="s">
        <v>104</v>
      </c>
      <c r="B89" s="1" t="s">
        <v>122</v>
      </c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  <c r="Z89" s="5"/>
      <c r="AA89" s="5"/>
      <c r="AB89" s="5"/>
      <c r="AC89" s="5"/>
      <c r="AD89" s="5"/>
      <c r="AE89" s="5"/>
      <c r="AF89" s="5"/>
      <c r="AG89" s="5"/>
      <c r="AH89" s="5"/>
      <c r="AI89" s="5"/>
      <c r="AJ89" s="5"/>
      <c r="AK89" s="5"/>
      <c r="AL89" s="5"/>
      <c r="AM89" s="5"/>
      <c r="AN89" s="5"/>
      <c r="AO89" s="5"/>
      <c r="AP89" s="5"/>
      <c r="AQ89" s="5"/>
      <c r="AR89" s="5"/>
      <c r="AS89" s="5"/>
      <c r="AT89" s="5"/>
      <c r="AU89" s="5"/>
      <c r="AV89" s="5"/>
      <c r="AW89" s="5"/>
      <c r="AX89" s="5"/>
      <c r="AY89" s="5"/>
      <c r="AZ89" s="5"/>
      <c r="BA89" s="5"/>
      <c r="BB89" s="5"/>
      <c r="BC89" s="5"/>
      <c r="BD89" s="5"/>
    </row>
    <row r="90" spans="1:66">
      <c r="A90" s="5"/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  <c r="Z90" s="5"/>
      <c r="AA90" s="5"/>
      <c r="AB90" s="5"/>
      <c r="AC90" s="5"/>
      <c r="AD90" s="5"/>
      <c r="AE90" s="5"/>
      <c r="AF90" s="5"/>
      <c r="AG90" s="5"/>
      <c r="AH90" s="5"/>
      <c r="AI90" s="5"/>
      <c r="AJ90" s="5"/>
      <c r="AK90" s="5"/>
      <c r="AL90" s="5"/>
      <c r="AM90" s="5"/>
      <c r="AN90" s="5"/>
      <c r="AO90" s="5"/>
      <c r="AP90" s="5"/>
      <c r="AQ90" s="5"/>
      <c r="AR90" s="5"/>
      <c r="AS90" s="5"/>
      <c r="AT90" s="5"/>
      <c r="AU90" s="5"/>
      <c r="AV90" s="5"/>
      <c r="AW90" s="5"/>
      <c r="AX90" s="5"/>
      <c r="AY90" s="5"/>
      <c r="AZ90" s="5"/>
      <c r="BA90" s="5"/>
      <c r="BB90" s="5"/>
      <c r="BC90" s="5"/>
      <c r="BD90" s="5"/>
    </row>
    <row r="91" spans="1:66">
      <c r="A91" s="5"/>
      <c r="B91" s="5"/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  <c r="AA91" s="5"/>
      <c r="AB91" s="5"/>
      <c r="AC91" s="5"/>
      <c r="AD91" s="5"/>
      <c r="AE91" s="5"/>
      <c r="AF91" s="5"/>
      <c r="AG91" s="5"/>
      <c r="AH91" s="5"/>
      <c r="AI91" s="5"/>
      <c r="AJ91" s="5"/>
      <c r="AK91" s="5"/>
      <c r="AL91" s="5"/>
      <c r="AM91" s="5"/>
      <c r="AN91" s="5"/>
      <c r="AO91" s="5"/>
      <c r="AP91" s="5"/>
      <c r="AQ91" s="5"/>
      <c r="AR91" s="5"/>
      <c r="AS91" s="5"/>
      <c r="AT91" s="5"/>
      <c r="AU91" s="5"/>
      <c r="AV91" s="5"/>
      <c r="AW91" s="5"/>
      <c r="AX91" s="5"/>
      <c r="AY91" s="5"/>
      <c r="AZ91" s="5"/>
      <c r="BA91" s="5"/>
      <c r="BB91" s="5"/>
      <c r="BC91" s="5"/>
      <c r="BD91" s="5"/>
    </row>
    <row r="92" spans="1:66">
      <c r="A92" s="5"/>
      <c r="B92" s="5"/>
      <c r="C92" s="5"/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  <c r="Y92" s="5"/>
      <c r="Z92" s="5"/>
      <c r="AA92" s="5"/>
      <c r="AB92" s="5"/>
      <c r="AC92" s="5"/>
      <c r="AD92" s="5"/>
      <c r="AE92" s="5"/>
      <c r="AF92" s="5"/>
      <c r="AG92" s="5"/>
      <c r="AH92" s="5"/>
      <c r="AI92" s="5"/>
      <c r="AJ92" s="5"/>
      <c r="AK92" s="5"/>
      <c r="AL92" s="5"/>
      <c r="AM92" s="5"/>
      <c r="AN92" s="5"/>
      <c r="AO92" s="5"/>
      <c r="AP92" s="5"/>
      <c r="AQ92" s="5"/>
      <c r="AR92" s="5"/>
      <c r="AS92" s="5"/>
      <c r="AT92" s="5"/>
      <c r="AU92" s="5"/>
      <c r="AV92" s="5"/>
      <c r="AW92" s="5"/>
      <c r="AX92" s="5"/>
      <c r="AY92" s="5"/>
      <c r="AZ92" s="5"/>
      <c r="BA92" s="5"/>
      <c r="BB92" s="5"/>
      <c r="BC92" s="5"/>
      <c r="BD92" s="5"/>
    </row>
    <row r="93" spans="1:66">
      <c r="A93" s="5"/>
      <c r="B93" s="5"/>
      <c r="C93" s="5"/>
      <c r="D93" s="5"/>
      <c r="E93" s="5"/>
      <c r="F93" s="5"/>
      <c r="G93" s="5"/>
      <c r="H93" s="5"/>
      <c r="I93" s="5"/>
      <c r="J93" s="5"/>
      <c r="K93" s="5"/>
      <c r="L93" s="5"/>
      <c r="M93" s="5"/>
      <c r="N93" s="5"/>
      <c r="O93" s="5"/>
      <c r="P93" s="5"/>
      <c r="Q93" s="5"/>
      <c r="R93" s="5"/>
      <c r="S93" s="5"/>
      <c r="T93" s="5"/>
      <c r="U93" s="5"/>
      <c r="V93" s="5"/>
      <c r="W93" s="5"/>
      <c r="X93" s="5"/>
      <c r="Y93" s="5"/>
      <c r="Z93" s="5"/>
      <c r="AA93" s="5"/>
      <c r="AB93" s="5"/>
      <c r="AC93" s="5"/>
      <c r="AD93" s="5"/>
      <c r="AE93" s="5"/>
      <c r="AF93" s="5"/>
      <c r="AG93" s="5"/>
      <c r="AH93" s="5"/>
      <c r="AI93" s="5"/>
      <c r="AJ93" s="5"/>
      <c r="AK93" s="5"/>
      <c r="AL93" s="5"/>
      <c r="AM93" s="5"/>
      <c r="AN93" s="5"/>
      <c r="AO93" s="5"/>
      <c r="AP93" s="5"/>
      <c r="AQ93" s="5"/>
      <c r="AR93" s="5"/>
      <c r="AS93" s="5"/>
      <c r="AT93" s="5"/>
      <c r="AU93" s="5"/>
      <c r="AV93" s="5"/>
      <c r="AW93" s="5"/>
      <c r="AX93" s="5"/>
      <c r="AY93" s="5"/>
      <c r="AZ93" s="5"/>
      <c r="BA93" s="5"/>
      <c r="BB93" s="5"/>
      <c r="BC93" s="5"/>
      <c r="BD93" s="5"/>
    </row>
    <row r="94" spans="1:66">
      <c r="A94" s="5"/>
      <c r="B94" s="5"/>
      <c r="C94" s="5"/>
      <c r="D94" s="5"/>
      <c r="E94" s="5"/>
      <c r="F94" s="5"/>
      <c r="G94" s="5"/>
      <c r="H94" s="5"/>
      <c r="I94" s="5"/>
      <c r="J94" s="5"/>
      <c r="K94" s="5"/>
      <c r="L94" s="5"/>
      <c r="M94" s="5"/>
      <c r="N94" s="5"/>
      <c r="O94" s="5"/>
      <c r="P94" s="5"/>
      <c r="Q94" s="5"/>
      <c r="R94" s="5"/>
      <c r="S94" s="5"/>
      <c r="T94" s="5"/>
      <c r="U94" s="5"/>
      <c r="V94" s="5"/>
      <c r="W94" s="5"/>
      <c r="X94" s="5"/>
      <c r="Y94" s="5"/>
      <c r="Z94" s="5"/>
      <c r="AA94" s="5"/>
      <c r="AB94" s="5"/>
      <c r="AC94" s="5"/>
      <c r="AD94" s="5"/>
      <c r="AE94" s="5"/>
      <c r="AF94" s="5"/>
      <c r="AG94" s="5"/>
      <c r="AH94" s="5"/>
      <c r="AI94" s="5"/>
      <c r="AJ94" s="5"/>
      <c r="AK94" s="5"/>
      <c r="AL94" s="5"/>
      <c r="AM94" s="5"/>
      <c r="AN94" s="5"/>
      <c r="AO94" s="5"/>
      <c r="AP94" s="5"/>
      <c r="AQ94" s="5"/>
      <c r="AR94" s="5"/>
      <c r="AS94" s="5"/>
      <c r="AT94" s="5"/>
      <c r="AU94" s="5"/>
      <c r="AV94" s="5"/>
      <c r="AW94" s="5"/>
      <c r="AX94" s="5"/>
      <c r="AY94" s="5"/>
      <c r="AZ94" s="5"/>
      <c r="BA94" s="5"/>
      <c r="BB94" s="5"/>
      <c r="BC94" s="5"/>
      <c r="BD94" s="5"/>
    </row>
    <row r="95" spans="1:66">
      <c r="A95" s="5"/>
      <c r="B95" s="5"/>
      <c r="C95" s="5"/>
      <c r="D95" s="5"/>
      <c r="E95" s="5"/>
      <c r="F95" s="5"/>
      <c r="G95" s="5"/>
      <c r="H95" s="5"/>
      <c r="I95" s="5"/>
      <c r="J95" s="5"/>
      <c r="K95" s="5"/>
      <c r="L95" s="5"/>
      <c r="M95" s="5"/>
      <c r="N95" s="5"/>
      <c r="O95" s="5"/>
      <c r="P95" s="5"/>
      <c r="Q95" s="5"/>
      <c r="R95" s="5"/>
      <c r="S95" s="5"/>
      <c r="T95" s="5"/>
      <c r="U95" s="5"/>
      <c r="V95" s="5"/>
      <c r="W95" s="5"/>
      <c r="X95" s="5"/>
      <c r="Y95" s="5"/>
      <c r="Z95" s="5"/>
      <c r="AA95" s="5"/>
      <c r="AB95" s="5"/>
      <c r="AC95" s="5"/>
      <c r="AD95" s="5"/>
      <c r="AE95" s="5"/>
      <c r="AF95" s="5"/>
      <c r="AG95" s="5"/>
      <c r="AH95" s="5"/>
      <c r="AI95" s="5"/>
      <c r="AJ95" s="5"/>
      <c r="AK95" s="5"/>
      <c r="AL95" s="5"/>
      <c r="AM95" s="5"/>
      <c r="AN95" s="5"/>
      <c r="AO95" s="5"/>
      <c r="AP95" s="5"/>
      <c r="AQ95" s="5"/>
      <c r="AR95" s="5"/>
      <c r="AS95" s="5"/>
      <c r="AT95" s="5"/>
      <c r="AU95" s="5"/>
      <c r="AV95" s="5"/>
      <c r="AW95" s="5"/>
      <c r="AX95" s="5"/>
      <c r="AY95" s="5"/>
      <c r="AZ95" s="5"/>
      <c r="BA95" s="5"/>
      <c r="BB95" s="5"/>
      <c r="BC95" s="5"/>
      <c r="BD95" s="5"/>
    </row>
    <row r="96" spans="1:66">
      <c r="A96" s="5"/>
      <c r="B96" s="5"/>
      <c r="C96" s="5"/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  <c r="AA96" s="5"/>
      <c r="AB96" s="5"/>
      <c r="AC96" s="5"/>
      <c r="AD96" s="5"/>
      <c r="AE96" s="5"/>
      <c r="AF96" s="5"/>
      <c r="AG96" s="5"/>
      <c r="AH96" s="5"/>
      <c r="AI96" s="5"/>
      <c r="AJ96" s="5"/>
      <c r="AK96" s="5"/>
      <c r="AL96" s="5"/>
      <c r="AM96" s="5"/>
      <c r="AN96" s="5"/>
      <c r="AO96" s="5"/>
      <c r="AP96" s="5"/>
      <c r="AQ96" s="5"/>
      <c r="AR96" s="5"/>
      <c r="AS96" s="5"/>
      <c r="AT96" s="5"/>
      <c r="AU96" s="5"/>
      <c r="AV96" s="5"/>
      <c r="AW96" s="5"/>
      <c r="AX96" s="5"/>
      <c r="AY96" s="5"/>
      <c r="AZ96" s="5"/>
      <c r="BA96" s="5"/>
      <c r="BB96" s="5"/>
      <c r="BC96" s="5"/>
      <c r="BD96" s="5"/>
    </row>
    <row r="97" spans="1:56">
      <c r="A97" s="5"/>
      <c r="B97" s="5"/>
      <c r="C97" s="5"/>
      <c r="D97" s="5"/>
      <c r="E97" s="5"/>
      <c r="F97" s="5"/>
      <c r="G97" s="5"/>
      <c r="H97" s="5"/>
      <c r="I97" s="5"/>
      <c r="J97" s="5"/>
      <c r="K97" s="5"/>
      <c r="L97" s="5"/>
      <c r="M97" s="5"/>
      <c r="N97" s="5"/>
      <c r="O97" s="5"/>
      <c r="P97" s="5"/>
      <c r="Q97" s="5"/>
      <c r="R97" s="5"/>
      <c r="S97" s="5"/>
      <c r="T97" s="5"/>
      <c r="U97" s="5"/>
      <c r="V97" s="5"/>
      <c r="W97" s="5"/>
      <c r="X97" s="5"/>
      <c r="Y97" s="5"/>
      <c r="Z97" s="5"/>
      <c r="AA97" s="5"/>
      <c r="AB97" s="5"/>
      <c r="AC97" s="5"/>
      <c r="AD97" s="5"/>
      <c r="AE97" s="5"/>
      <c r="AF97" s="5"/>
      <c r="AG97" s="5"/>
      <c r="AH97" s="5"/>
      <c r="AI97" s="5"/>
      <c r="AJ97" s="5"/>
      <c r="AK97" s="5"/>
      <c r="AL97" s="5"/>
      <c r="AM97" s="5"/>
      <c r="AN97" s="5"/>
      <c r="AO97" s="5"/>
      <c r="AP97" s="5"/>
      <c r="AQ97" s="5"/>
      <c r="AR97" s="5"/>
      <c r="AS97" s="5"/>
      <c r="AT97" s="5"/>
      <c r="AU97" s="5"/>
      <c r="AV97" s="5"/>
      <c r="AW97" s="5"/>
      <c r="AX97" s="5"/>
      <c r="AY97" s="5"/>
      <c r="AZ97" s="5"/>
      <c r="BA97" s="5"/>
      <c r="BB97" s="5"/>
      <c r="BC97" s="5"/>
      <c r="BD97" s="5"/>
    </row>
    <row r="98" spans="1:56">
      <c r="A98" s="5"/>
      <c r="B98" s="5"/>
      <c r="C98" s="5"/>
      <c r="D98" s="5"/>
      <c r="E98" s="5"/>
      <c r="F98" s="5"/>
      <c r="G98" s="5"/>
      <c r="H98" s="5"/>
      <c r="I98" s="5"/>
      <c r="J98" s="5"/>
      <c r="K98" s="5"/>
      <c r="L98" s="5"/>
      <c r="M98" s="5"/>
      <c r="N98" s="5"/>
      <c r="O98" s="5"/>
      <c r="P98" s="5"/>
      <c r="Q98" s="5"/>
      <c r="R98" s="5"/>
      <c r="S98" s="5"/>
      <c r="T98" s="5"/>
      <c r="U98" s="5"/>
      <c r="V98" s="5"/>
      <c r="W98" s="5"/>
      <c r="X98" s="5"/>
      <c r="Y98" s="5"/>
      <c r="Z98" s="5"/>
      <c r="AA98" s="5"/>
      <c r="AB98" s="5"/>
      <c r="AC98" s="5"/>
      <c r="AD98" s="5"/>
      <c r="AE98" s="5"/>
      <c r="AF98" s="5"/>
      <c r="AG98" s="5"/>
      <c r="AH98" s="5"/>
      <c r="AI98" s="5"/>
      <c r="AJ98" s="5"/>
      <c r="AK98" s="5"/>
      <c r="AL98" s="5"/>
      <c r="AM98" s="5"/>
      <c r="AN98" s="5"/>
      <c r="AO98" s="5"/>
      <c r="AP98" s="5"/>
      <c r="AQ98" s="5"/>
      <c r="AR98" s="5"/>
      <c r="AS98" s="5"/>
      <c r="AT98" s="5"/>
      <c r="AU98" s="5"/>
      <c r="AV98" s="5"/>
      <c r="AW98" s="5"/>
      <c r="AX98" s="5"/>
      <c r="AY98" s="5"/>
      <c r="AZ98" s="5"/>
      <c r="BA98" s="5"/>
      <c r="BB98" s="5"/>
      <c r="BC98" s="5"/>
      <c r="BD98" s="5"/>
    </row>
    <row r="99" spans="1:56">
      <c r="A99" s="5"/>
      <c r="B99" s="5"/>
      <c r="C99" s="5"/>
      <c r="D99" s="5"/>
      <c r="E99" s="5"/>
      <c r="F99" s="5"/>
      <c r="G99" s="5"/>
      <c r="H99" s="5"/>
      <c r="I99" s="5"/>
      <c r="J99" s="5"/>
      <c r="K99" s="5"/>
      <c r="L99" s="5"/>
      <c r="M99" s="5"/>
      <c r="N99" s="5"/>
      <c r="O99" s="5"/>
      <c r="P99" s="5"/>
      <c r="Q99" s="5"/>
      <c r="R99" s="5"/>
      <c r="S99" s="5"/>
      <c r="T99" s="5"/>
      <c r="U99" s="5"/>
      <c r="V99" s="5"/>
      <c r="W99" s="5"/>
      <c r="X99" s="5"/>
      <c r="Y99" s="5"/>
      <c r="Z99" s="5"/>
      <c r="AA99" s="5"/>
      <c r="AB99" s="5"/>
      <c r="AC99" s="5"/>
      <c r="AD99" s="5"/>
      <c r="AE99" s="5"/>
      <c r="AF99" s="5"/>
      <c r="AG99" s="5"/>
      <c r="AH99" s="5"/>
      <c r="AI99" s="5"/>
      <c r="AJ99" s="5"/>
      <c r="AK99" s="5"/>
      <c r="AL99" s="5"/>
      <c r="AM99" s="5"/>
      <c r="AN99" s="5"/>
      <c r="AO99" s="5"/>
      <c r="AP99" s="5"/>
      <c r="AQ99" s="5"/>
      <c r="AR99" s="5"/>
      <c r="AS99" s="5"/>
      <c r="AT99" s="5"/>
      <c r="AU99" s="5"/>
      <c r="AV99" s="5"/>
      <c r="AW99" s="5"/>
      <c r="AX99" s="5"/>
      <c r="AY99" s="5"/>
      <c r="AZ99" s="5"/>
      <c r="BA99" s="5"/>
      <c r="BB99" s="5"/>
      <c r="BC99" s="5"/>
      <c r="BD99" s="5"/>
    </row>
    <row r="100" spans="1:56">
      <c r="A100" s="5"/>
      <c r="B100" s="5"/>
      <c r="C100" s="5"/>
      <c r="D100" s="5"/>
      <c r="E100" s="5"/>
      <c r="F100" s="5"/>
      <c r="G100" s="5"/>
      <c r="H100" s="5"/>
      <c r="I100" s="5"/>
      <c r="J100" s="5"/>
      <c r="K100" s="5"/>
      <c r="L100" s="5"/>
      <c r="M100" s="5"/>
      <c r="N100" s="5"/>
      <c r="O100" s="5"/>
      <c r="P100" s="5"/>
      <c r="Q100" s="5"/>
      <c r="R100" s="5"/>
      <c r="S100" s="5"/>
      <c r="T100" s="5"/>
      <c r="U100" s="5"/>
      <c r="V100" s="5"/>
      <c r="W100" s="5"/>
      <c r="X100" s="5"/>
      <c r="Y100" s="5"/>
      <c r="Z100" s="5"/>
      <c r="AA100" s="5"/>
      <c r="AB100" s="5"/>
      <c r="AC100" s="5"/>
      <c r="AD100" s="5"/>
      <c r="AE100" s="5"/>
      <c r="AF100" s="5"/>
      <c r="AG100" s="5"/>
      <c r="AH100" s="5"/>
      <c r="AI100" s="5"/>
      <c r="AJ100" s="5"/>
      <c r="AK100" s="5"/>
      <c r="AL100" s="5"/>
      <c r="AM100" s="5"/>
      <c r="AN100" s="5"/>
      <c r="AO100" s="5"/>
      <c r="AP100" s="5"/>
      <c r="AQ100" s="5"/>
      <c r="AR100" s="5"/>
      <c r="AS100" s="5"/>
      <c r="AT100" s="5"/>
      <c r="AU100" s="5"/>
      <c r="AV100" s="5"/>
      <c r="AW100" s="5"/>
      <c r="AX100" s="5"/>
      <c r="AY100" s="5"/>
      <c r="AZ100" s="5"/>
      <c r="BA100" s="5"/>
      <c r="BB100" s="5"/>
      <c r="BC100" s="5"/>
      <c r="BD100" s="5"/>
    </row>
    <row r="101" spans="1:56">
      <c r="A101" s="5"/>
      <c r="B101" s="5"/>
      <c r="C101" s="5"/>
      <c r="D101" s="5"/>
      <c r="E101" s="5"/>
      <c r="F101" s="5"/>
      <c r="G101" s="5"/>
      <c r="H101" s="5"/>
      <c r="I101" s="5"/>
      <c r="J101" s="5"/>
      <c r="K101" s="5"/>
      <c r="L101" s="5"/>
      <c r="M101" s="5"/>
      <c r="N101" s="5"/>
      <c r="O101" s="5"/>
      <c r="P101" s="5"/>
      <c r="Q101" s="5"/>
      <c r="R101" s="5"/>
      <c r="S101" s="5"/>
      <c r="T101" s="5"/>
      <c r="U101" s="5"/>
      <c r="V101" s="5"/>
      <c r="W101" s="5"/>
      <c r="X101" s="5"/>
      <c r="Y101" s="5"/>
      <c r="Z101" s="5"/>
      <c r="AA101" s="5"/>
      <c r="AB101" s="5"/>
      <c r="AC101" s="5"/>
      <c r="AD101" s="5"/>
      <c r="AE101" s="5"/>
      <c r="AF101" s="5"/>
      <c r="AG101" s="5"/>
      <c r="AH101" s="5"/>
      <c r="AI101" s="5"/>
      <c r="AJ101" s="5"/>
      <c r="AK101" s="5"/>
      <c r="AL101" s="5"/>
      <c r="AM101" s="5"/>
      <c r="AN101" s="5"/>
      <c r="AO101" s="5"/>
      <c r="AP101" s="5"/>
      <c r="AQ101" s="5"/>
      <c r="AR101" s="5"/>
      <c r="AS101" s="5"/>
      <c r="AT101" s="5"/>
      <c r="AU101" s="5"/>
      <c r="AV101" s="5"/>
      <c r="AW101" s="5"/>
      <c r="AX101" s="5"/>
      <c r="AY101" s="5"/>
      <c r="AZ101" s="5"/>
      <c r="BA101" s="5"/>
      <c r="BB101" s="5"/>
      <c r="BC101" s="5"/>
      <c r="BD101" s="5"/>
    </row>
    <row r="102" spans="1:56">
      <c r="A102" s="5"/>
      <c r="B102" s="5"/>
      <c r="C102" s="5"/>
      <c r="D102" s="5"/>
      <c r="E102" s="5"/>
      <c r="F102" s="5"/>
      <c r="G102" s="5"/>
      <c r="H102" s="5"/>
      <c r="I102" s="5"/>
      <c r="J102" s="5"/>
      <c r="K102" s="5"/>
      <c r="L102" s="5"/>
      <c r="M102" s="5"/>
      <c r="N102" s="5"/>
      <c r="O102" s="5"/>
      <c r="P102" s="5"/>
      <c r="Q102" s="5"/>
      <c r="R102" s="5"/>
      <c r="S102" s="5"/>
      <c r="T102" s="5"/>
      <c r="U102" s="5"/>
      <c r="V102" s="5"/>
      <c r="W102" s="5"/>
      <c r="X102" s="5"/>
      <c r="Y102" s="5"/>
      <c r="Z102" s="5"/>
      <c r="AA102" s="5"/>
      <c r="AB102" s="5"/>
      <c r="AC102" s="5"/>
      <c r="AD102" s="5"/>
      <c r="AE102" s="5"/>
      <c r="AF102" s="5"/>
      <c r="AG102" s="5"/>
      <c r="AH102" s="5"/>
      <c r="AI102" s="5"/>
      <c r="AJ102" s="5"/>
      <c r="AK102" s="5"/>
      <c r="AL102" s="5"/>
      <c r="AM102" s="5"/>
      <c r="AN102" s="5"/>
      <c r="AO102" s="5"/>
      <c r="AP102" s="5"/>
      <c r="AQ102" s="5"/>
      <c r="AR102" s="5"/>
      <c r="AS102" s="5"/>
      <c r="AT102" s="5"/>
      <c r="AU102" s="5"/>
      <c r="AV102" s="5"/>
      <c r="AW102" s="5"/>
      <c r="AX102" s="5"/>
      <c r="AY102" s="5"/>
      <c r="AZ102" s="5"/>
      <c r="BA102" s="5"/>
      <c r="BB102" s="5"/>
      <c r="BC102" s="5"/>
      <c r="BD102" s="5"/>
    </row>
    <row r="103" spans="1:56">
      <c r="A103" s="5"/>
      <c r="B103" s="5"/>
      <c r="C103" s="5"/>
      <c r="D103" s="5"/>
      <c r="E103" s="5"/>
      <c r="F103" s="5"/>
      <c r="G103" s="5"/>
      <c r="H103" s="5"/>
      <c r="I103" s="5"/>
      <c r="J103" s="5"/>
      <c r="K103" s="5"/>
      <c r="L103" s="5"/>
      <c r="M103" s="5"/>
      <c r="N103" s="5"/>
      <c r="O103" s="5"/>
      <c r="P103" s="5"/>
      <c r="Q103" s="5"/>
      <c r="R103" s="5"/>
      <c r="S103" s="5"/>
      <c r="T103" s="5"/>
      <c r="U103" s="5"/>
      <c r="V103" s="5"/>
      <c r="W103" s="5"/>
      <c r="X103" s="5"/>
      <c r="Y103" s="5"/>
      <c r="Z103" s="5"/>
      <c r="AA103" s="5"/>
      <c r="AB103" s="5"/>
      <c r="AC103" s="5"/>
      <c r="AD103" s="5"/>
      <c r="AE103" s="5"/>
      <c r="AF103" s="5"/>
      <c r="AG103" s="5"/>
      <c r="AH103" s="5"/>
      <c r="AI103" s="5"/>
      <c r="AJ103" s="5"/>
      <c r="AK103" s="5"/>
      <c r="AL103" s="5"/>
      <c r="AM103" s="5"/>
      <c r="AN103" s="5"/>
      <c r="AO103" s="5"/>
      <c r="AP103" s="5"/>
      <c r="AQ103" s="5"/>
      <c r="AR103" s="5"/>
      <c r="AS103" s="5"/>
      <c r="AT103" s="5"/>
      <c r="AU103" s="5"/>
      <c r="AV103" s="5"/>
      <c r="AW103" s="5"/>
      <c r="AX103" s="5"/>
      <c r="AY103" s="5"/>
      <c r="AZ103" s="5"/>
      <c r="BA103" s="5"/>
      <c r="BB103" s="5"/>
      <c r="BC103" s="5"/>
      <c r="BD103" s="5"/>
    </row>
    <row r="104" spans="1:56">
      <c r="A104" s="5"/>
      <c r="B104" s="5"/>
      <c r="C104" s="5"/>
      <c r="D104" s="5"/>
      <c r="E104" s="5"/>
      <c r="F104" s="5"/>
      <c r="G104" s="5"/>
      <c r="H104" s="5"/>
      <c r="I104" s="5"/>
      <c r="J104" s="5"/>
      <c r="K104" s="5"/>
      <c r="L104" s="5"/>
      <c r="M104" s="5"/>
      <c r="N104" s="5"/>
      <c r="O104" s="5"/>
      <c r="P104" s="5"/>
      <c r="Q104" s="5"/>
      <c r="R104" s="5"/>
      <c r="S104" s="5"/>
      <c r="T104" s="5"/>
      <c r="U104" s="5"/>
      <c r="V104" s="5"/>
      <c r="W104" s="5"/>
      <c r="X104" s="5"/>
      <c r="Y104" s="5"/>
      <c r="Z104" s="5"/>
      <c r="AA104" s="5"/>
      <c r="AB104" s="5"/>
      <c r="AC104" s="5"/>
      <c r="AD104" s="5"/>
      <c r="AE104" s="5"/>
      <c r="AF104" s="5"/>
      <c r="AG104" s="5"/>
      <c r="AH104" s="5"/>
      <c r="AI104" s="5"/>
      <c r="AJ104" s="5"/>
      <c r="AK104" s="5"/>
      <c r="AL104" s="5"/>
      <c r="AM104" s="5"/>
      <c r="AN104" s="5"/>
      <c r="AO104" s="5"/>
      <c r="AP104" s="5"/>
      <c r="AQ104" s="5"/>
      <c r="AR104" s="5"/>
      <c r="AS104" s="5"/>
      <c r="AT104" s="5"/>
      <c r="AU104" s="5"/>
      <c r="AV104" s="5"/>
      <c r="AW104" s="5"/>
      <c r="AX104" s="5"/>
      <c r="AY104" s="5"/>
      <c r="AZ104" s="5"/>
      <c r="BA104" s="5"/>
      <c r="BB104" s="5"/>
      <c r="BC104" s="5"/>
      <c r="BD104" s="5"/>
    </row>
    <row r="105" spans="1:56">
      <c r="A105" s="5"/>
      <c r="B105" s="5"/>
      <c r="C105" s="5"/>
      <c r="D105" s="5"/>
      <c r="E105" s="5"/>
      <c r="F105" s="5"/>
      <c r="G105" s="5"/>
      <c r="H105" s="5"/>
      <c r="I105" s="5"/>
      <c r="J105" s="5"/>
      <c r="K105" s="5"/>
      <c r="L105" s="5"/>
      <c r="M105" s="5"/>
      <c r="N105" s="5"/>
      <c r="O105" s="5"/>
      <c r="P105" s="5"/>
      <c r="Q105" s="5"/>
      <c r="R105" s="5"/>
      <c r="S105" s="5"/>
      <c r="T105" s="5"/>
      <c r="U105" s="5"/>
      <c r="V105" s="5"/>
      <c r="W105" s="5"/>
      <c r="X105" s="5"/>
      <c r="Y105" s="5"/>
      <c r="Z105" s="5"/>
      <c r="AA105" s="5"/>
      <c r="AB105" s="5"/>
      <c r="AC105" s="5"/>
      <c r="AD105" s="5"/>
      <c r="AE105" s="5"/>
      <c r="AF105" s="5"/>
      <c r="AG105" s="5"/>
      <c r="AH105" s="5"/>
      <c r="AI105" s="5"/>
      <c r="AJ105" s="5"/>
      <c r="AK105" s="5"/>
      <c r="AL105" s="5"/>
      <c r="AM105" s="5"/>
      <c r="AN105" s="5"/>
      <c r="AO105" s="5"/>
      <c r="AP105" s="5"/>
      <c r="AQ105" s="5"/>
      <c r="AR105" s="5"/>
      <c r="AS105" s="5"/>
      <c r="AT105" s="5"/>
      <c r="AU105" s="5"/>
      <c r="AV105" s="5"/>
      <c r="AW105" s="5"/>
      <c r="AX105" s="5"/>
      <c r="AY105" s="5"/>
      <c r="AZ105" s="5"/>
      <c r="BA105" s="5"/>
      <c r="BB105" s="5"/>
      <c r="BC105" s="5"/>
      <c r="BD105" s="5"/>
    </row>
    <row r="106" spans="1:56">
      <c r="A106" s="5"/>
      <c r="B106" s="5"/>
      <c r="C106" s="5"/>
      <c r="D106" s="5"/>
      <c r="E106" s="5"/>
      <c r="F106" s="5"/>
      <c r="G106" s="5"/>
      <c r="H106" s="5"/>
      <c r="I106" s="5"/>
      <c r="J106" s="5"/>
      <c r="K106" s="5"/>
      <c r="L106" s="5"/>
      <c r="M106" s="5"/>
      <c r="N106" s="5"/>
      <c r="O106" s="5"/>
      <c r="P106" s="5"/>
      <c r="Q106" s="5"/>
      <c r="R106" s="5"/>
      <c r="S106" s="5"/>
      <c r="T106" s="5"/>
      <c r="U106" s="5"/>
      <c r="V106" s="5"/>
      <c r="W106" s="5"/>
      <c r="X106" s="5"/>
      <c r="Y106" s="5"/>
      <c r="Z106" s="5"/>
      <c r="AA106" s="5"/>
      <c r="AB106" s="5"/>
      <c r="AC106" s="5"/>
      <c r="AD106" s="5"/>
      <c r="AE106" s="5"/>
      <c r="AF106" s="5"/>
      <c r="AG106" s="5"/>
      <c r="AH106" s="5"/>
      <c r="AI106" s="5"/>
      <c r="AJ106" s="5"/>
      <c r="AK106" s="5"/>
      <c r="AL106" s="5"/>
      <c r="AM106" s="5"/>
      <c r="AN106" s="5"/>
      <c r="AO106" s="5"/>
      <c r="AP106" s="5"/>
      <c r="AQ106" s="5"/>
      <c r="AR106" s="5"/>
      <c r="AS106" s="5"/>
      <c r="AT106" s="5"/>
      <c r="AU106" s="5"/>
      <c r="AV106" s="5"/>
      <c r="AW106" s="5"/>
      <c r="AX106" s="5"/>
      <c r="AY106" s="5"/>
      <c r="AZ106" s="5"/>
      <c r="BA106" s="5"/>
      <c r="BB106" s="5"/>
      <c r="BC106" s="5"/>
      <c r="BD106" s="5"/>
    </row>
    <row r="107" spans="1:56">
      <c r="A107" s="5"/>
      <c r="B107" s="5"/>
      <c r="C107" s="5"/>
      <c r="D107" s="5"/>
      <c r="E107" s="5"/>
      <c r="F107" s="5"/>
      <c r="G107" s="5"/>
      <c r="H107" s="5"/>
      <c r="I107" s="5"/>
      <c r="J107" s="5"/>
      <c r="K107" s="5"/>
      <c r="L107" s="5"/>
      <c r="M107" s="5"/>
      <c r="N107" s="5"/>
      <c r="O107" s="5"/>
      <c r="P107" s="5"/>
      <c r="Q107" s="5"/>
      <c r="R107" s="5"/>
      <c r="S107" s="5"/>
      <c r="T107" s="5"/>
      <c r="U107" s="5"/>
      <c r="V107" s="5"/>
      <c r="W107" s="5"/>
      <c r="X107" s="5"/>
      <c r="Y107" s="5"/>
      <c r="Z107" s="5"/>
      <c r="AA107" s="5"/>
      <c r="AB107" s="5"/>
      <c r="AC107" s="5"/>
      <c r="AD107" s="5"/>
      <c r="AE107" s="5"/>
      <c r="AF107" s="5"/>
      <c r="AG107" s="5"/>
      <c r="AH107" s="5"/>
      <c r="AI107" s="5"/>
      <c r="AJ107" s="5"/>
      <c r="AK107" s="5"/>
      <c r="AL107" s="5"/>
      <c r="AM107" s="5"/>
      <c r="AN107" s="5"/>
      <c r="AO107" s="5"/>
      <c r="AP107" s="5"/>
      <c r="AQ107" s="5"/>
      <c r="AR107" s="5"/>
      <c r="AS107" s="5"/>
      <c r="AT107" s="5"/>
      <c r="AU107" s="5"/>
      <c r="AV107" s="5"/>
      <c r="AW107" s="5"/>
      <c r="AX107" s="5"/>
      <c r="AY107" s="5"/>
      <c r="AZ107" s="5"/>
      <c r="BA107" s="5"/>
      <c r="BB107" s="5"/>
      <c r="BC107" s="5"/>
      <c r="BD107" s="5"/>
    </row>
    <row r="108" spans="1:56">
      <c r="A108" s="5"/>
      <c r="B108" s="5"/>
      <c r="C108" s="5"/>
      <c r="D108" s="5"/>
      <c r="E108" s="5"/>
      <c r="F108" s="5"/>
      <c r="G108" s="5"/>
      <c r="H108" s="5"/>
      <c r="I108" s="5"/>
      <c r="J108" s="5"/>
      <c r="K108" s="5"/>
      <c r="L108" s="5"/>
      <c r="M108" s="5"/>
      <c r="N108" s="5"/>
      <c r="O108" s="5"/>
      <c r="P108" s="5"/>
      <c r="Q108" s="5"/>
      <c r="R108" s="5"/>
      <c r="S108" s="5"/>
      <c r="T108" s="5"/>
      <c r="U108" s="5"/>
      <c r="V108" s="5"/>
      <c r="W108" s="5"/>
      <c r="X108" s="5"/>
      <c r="Y108" s="5"/>
      <c r="Z108" s="5"/>
      <c r="AA108" s="5"/>
      <c r="AB108" s="5"/>
      <c r="AC108" s="5"/>
      <c r="AD108" s="5"/>
      <c r="AE108" s="5"/>
      <c r="AF108" s="5"/>
      <c r="AG108" s="5"/>
      <c r="AH108" s="5"/>
      <c r="AI108" s="5"/>
      <c r="AJ108" s="5"/>
      <c r="AK108" s="5"/>
      <c r="AL108" s="5"/>
      <c r="AM108" s="5"/>
      <c r="AN108" s="5"/>
      <c r="AO108" s="5"/>
      <c r="AP108" s="5"/>
      <c r="AQ108" s="5"/>
      <c r="AR108" s="5"/>
      <c r="AS108" s="5"/>
      <c r="AT108" s="5"/>
      <c r="AU108" s="5"/>
      <c r="AV108" s="5"/>
      <c r="AW108" s="5"/>
      <c r="AX108" s="5"/>
      <c r="AY108" s="5"/>
      <c r="AZ108" s="5"/>
      <c r="BA108" s="5"/>
      <c r="BB108" s="5"/>
      <c r="BC108" s="5"/>
      <c r="BD108" s="5"/>
    </row>
    <row r="109" spans="1:56">
      <c r="A109" s="5"/>
      <c r="B109" s="5"/>
      <c r="C109" s="5"/>
      <c r="D109" s="5"/>
      <c r="E109" s="5"/>
      <c r="F109" s="5"/>
      <c r="G109" s="5"/>
      <c r="H109" s="5"/>
      <c r="I109" s="5"/>
      <c r="J109" s="5"/>
      <c r="K109" s="5"/>
      <c r="L109" s="5"/>
      <c r="M109" s="5"/>
      <c r="N109" s="5"/>
      <c r="O109" s="5"/>
      <c r="P109" s="5"/>
      <c r="Q109" s="5"/>
      <c r="R109" s="5"/>
      <c r="S109" s="5"/>
      <c r="T109" s="5"/>
      <c r="U109" s="5"/>
      <c r="V109" s="5"/>
      <c r="W109" s="5"/>
      <c r="X109" s="5"/>
      <c r="Y109" s="5"/>
      <c r="Z109" s="5"/>
      <c r="AA109" s="5"/>
      <c r="AB109" s="5"/>
      <c r="AC109" s="5"/>
      <c r="AD109" s="5"/>
      <c r="AE109" s="5"/>
      <c r="AF109" s="5"/>
      <c r="AG109" s="5"/>
      <c r="AH109" s="5"/>
      <c r="AI109" s="5"/>
      <c r="AJ109" s="5"/>
      <c r="AK109" s="5"/>
      <c r="AL109" s="5"/>
      <c r="AM109" s="5"/>
      <c r="AN109" s="5"/>
      <c r="AO109" s="5"/>
      <c r="AP109" s="5"/>
      <c r="AQ109" s="5"/>
      <c r="AR109" s="5"/>
      <c r="AS109" s="5"/>
      <c r="AT109" s="5"/>
      <c r="AU109" s="5"/>
      <c r="AV109" s="5"/>
      <c r="AW109" s="5"/>
      <c r="AX109" s="5"/>
      <c r="AY109" s="5"/>
      <c r="AZ109" s="5"/>
      <c r="BA109" s="5"/>
      <c r="BB109" s="5"/>
      <c r="BC109" s="5"/>
      <c r="BD109" s="5"/>
    </row>
    <row r="110" spans="1:56">
      <c r="A110" s="5"/>
      <c r="B110" s="5"/>
      <c r="C110" s="5"/>
      <c r="D110" s="5"/>
      <c r="E110" s="5"/>
      <c r="F110" s="5"/>
      <c r="G110" s="5"/>
      <c r="H110" s="5"/>
      <c r="I110" s="5"/>
      <c r="J110" s="5"/>
      <c r="K110" s="5"/>
      <c r="L110" s="5"/>
      <c r="M110" s="5"/>
      <c r="N110" s="5"/>
      <c r="O110" s="5"/>
      <c r="P110" s="5"/>
      <c r="Q110" s="5"/>
      <c r="R110" s="5"/>
      <c r="S110" s="5"/>
      <c r="T110" s="5"/>
      <c r="U110" s="5"/>
      <c r="V110" s="5"/>
      <c r="W110" s="5"/>
      <c r="X110" s="5"/>
      <c r="Y110" s="5"/>
      <c r="Z110" s="5"/>
      <c r="AA110" s="5"/>
    </row>
    <row r="111" spans="1:56">
      <c r="A111" s="5"/>
      <c r="B111" s="5"/>
      <c r="C111" s="5"/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  <c r="W111" s="5"/>
      <c r="X111" s="5"/>
      <c r="Y111" s="5"/>
      <c r="Z111" s="5"/>
      <c r="AA111" s="5"/>
    </row>
    <row r="112" spans="1:56">
      <c r="A112" s="5"/>
      <c r="B112" s="5"/>
      <c r="C112" s="5"/>
      <c r="D112" s="5"/>
      <c r="E112" s="5"/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  <c r="W112" s="5"/>
      <c r="X112" s="5"/>
      <c r="Y112" s="5"/>
      <c r="Z112" s="5"/>
      <c r="AA112" s="5"/>
    </row>
    <row r="113" spans="1:27">
      <c r="A113" s="5"/>
      <c r="B113" s="5"/>
      <c r="C113" s="5"/>
      <c r="D113" s="5"/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"/>
      <c r="W113" s="5"/>
      <c r="X113" s="5"/>
      <c r="Y113" s="5"/>
      <c r="Z113" s="5"/>
      <c r="AA113" s="5"/>
    </row>
    <row r="114" spans="1:27">
      <c r="A114" s="5"/>
      <c r="B114" s="5"/>
      <c r="C114" s="5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5"/>
      <c r="V114" s="5"/>
      <c r="W114" s="5"/>
      <c r="X114" s="5"/>
      <c r="Y114" s="5"/>
      <c r="Z114" s="5"/>
      <c r="AA114" s="5"/>
    </row>
    <row r="115" spans="1:27">
      <c r="A115" s="5"/>
      <c r="B115" s="5"/>
      <c r="C115" s="5"/>
      <c r="D115" s="5"/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  <c r="R115" s="5"/>
      <c r="S115" s="5"/>
      <c r="T115" s="5"/>
      <c r="U115" s="5"/>
      <c r="V115" s="5"/>
      <c r="W115" s="5"/>
      <c r="X115" s="5"/>
      <c r="Y115" s="5"/>
      <c r="Z115" s="5"/>
      <c r="AA115" s="5"/>
    </row>
    <row r="116" spans="1:27">
      <c r="A116" s="5"/>
      <c r="B116" s="5"/>
      <c r="C116" s="5"/>
      <c r="D116" s="5"/>
      <c r="E116" s="5"/>
      <c r="F116" s="5"/>
      <c r="G116" s="5"/>
      <c r="H116" s="5"/>
      <c r="I116" s="5"/>
      <c r="J116" s="5"/>
      <c r="K116" s="5"/>
      <c r="L116" s="5"/>
      <c r="M116" s="5"/>
      <c r="N116" s="5"/>
      <c r="O116" s="5"/>
      <c r="P116" s="5"/>
      <c r="Q116" s="5"/>
      <c r="R116" s="5"/>
      <c r="S116" s="5"/>
      <c r="T116" s="5"/>
      <c r="U116" s="5"/>
      <c r="V116" s="5"/>
      <c r="W116" s="5"/>
      <c r="X116" s="5"/>
      <c r="Y116" s="5"/>
      <c r="Z116" s="5"/>
      <c r="AA116" s="5"/>
    </row>
    <row r="117" spans="1:27">
      <c r="A117" s="5"/>
      <c r="B117" s="5"/>
      <c r="C117" s="5"/>
      <c r="D117" s="5"/>
      <c r="E117" s="5"/>
      <c r="F117" s="5"/>
      <c r="G117" s="5"/>
      <c r="H117" s="5"/>
      <c r="I117" s="5"/>
      <c r="J117" s="5"/>
      <c r="K117" s="5"/>
      <c r="L117" s="5"/>
      <c r="M117" s="5"/>
      <c r="N117" s="5"/>
      <c r="O117" s="5"/>
      <c r="P117" s="5"/>
      <c r="Q117" s="5"/>
      <c r="R117" s="5"/>
      <c r="S117" s="5"/>
      <c r="T117" s="5"/>
      <c r="U117" s="5"/>
      <c r="V117" s="5"/>
      <c r="W117" s="5"/>
      <c r="X117" s="5"/>
      <c r="Y117" s="5"/>
      <c r="Z117" s="5"/>
      <c r="AA117" s="5"/>
    </row>
    <row r="118" spans="1:27">
      <c r="A118" s="5"/>
      <c r="B118" s="5"/>
      <c r="C118" s="5"/>
      <c r="D118" s="5"/>
      <c r="E118" s="5"/>
      <c r="F118" s="5"/>
      <c r="G118" s="5"/>
      <c r="H118" s="5"/>
      <c r="I118" s="5"/>
      <c r="J118" s="5"/>
      <c r="K118" s="5"/>
      <c r="L118" s="5"/>
      <c r="M118" s="5"/>
      <c r="N118" s="5"/>
      <c r="O118" s="5"/>
      <c r="P118" s="5"/>
      <c r="Q118" s="5"/>
      <c r="R118" s="5"/>
      <c r="S118" s="5"/>
      <c r="T118" s="5"/>
      <c r="U118" s="5"/>
      <c r="V118" s="5"/>
      <c r="W118" s="5"/>
      <c r="X118" s="5"/>
      <c r="Y118" s="5"/>
      <c r="Z118" s="5"/>
      <c r="AA118" s="5"/>
    </row>
    <row r="119" spans="1:27">
      <c r="A119" s="5"/>
      <c r="B119" s="5"/>
      <c r="C119" s="5"/>
      <c r="D119" s="5"/>
      <c r="E119" s="5"/>
      <c r="F119" s="5"/>
      <c r="G119" s="5"/>
      <c r="H119" s="5"/>
      <c r="I119" s="5"/>
      <c r="J119" s="5"/>
      <c r="K119" s="5"/>
      <c r="L119" s="5"/>
      <c r="M119" s="5"/>
      <c r="N119" s="5"/>
      <c r="O119" s="5"/>
      <c r="P119" s="5"/>
      <c r="Q119" s="5"/>
      <c r="R119" s="5"/>
      <c r="S119" s="5"/>
      <c r="T119" s="5"/>
      <c r="U119" s="5"/>
      <c r="V119" s="5"/>
      <c r="W119" s="5"/>
      <c r="X119" s="5"/>
      <c r="Y119" s="5"/>
      <c r="Z119" s="5"/>
      <c r="AA119" s="5"/>
    </row>
    <row r="120" spans="1:27">
      <c r="A120" s="5"/>
      <c r="B120" s="5"/>
      <c r="C120" s="5"/>
      <c r="D120" s="5"/>
      <c r="E120" s="5"/>
      <c r="F120" s="5"/>
      <c r="G120" s="5"/>
      <c r="H120" s="5"/>
      <c r="I120" s="5"/>
      <c r="J120" s="5"/>
      <c r="K120" s="5"/>
      <c r="L120" s="5"/>
      <c r="M120" s="5"/>
      <c r="N120" s="5"/>
      <c r="O120" s="5"/>
      <c r="P120" s="5"/>
      <c r="Q120" s="5"/>
      <c r="R120" s="5"/>
      <c r="S120" s="5"/>
      <c r="T120" s="5"/>
      <c r="U120" s="5"/>
      <c r="V120" s="5"/>
      <c r="W120" s="5"/>
      <c r="X120" s="5"/>
      <c r="Y120" s="5"/>
      <c r="Z120" s="5"/>
      <c r="AA120" s="5"/>
    </row>
    <row r="121" spans="1:27">
      <c r="A121" s="5"/>
      <c r="B121" s="5"/>
      <c r="C121" s="5"/>
      <c r="D121" s="5"/>
      <c r="E121" s="5"/>
      <c r="F121" s="5"/>
      <c r="G121" s="5"/>
      <c r="H121" s="5"/>
      <c r="I121" s="5"/>
      <c r="J121" s="5"/>
      <c r="K121" s="5"/>
      <c r="L121" s="5"/>
      <c r="M121" s="5"/>
      <c r="N121" s="5"/>
      <c r="O121" s="5"/>
      <c r="P121" s="5"/>
      <c r="Q121" s="5"/>
      <c r="R121" s="5"/>
      <c r="S121" s="5"/>
      <c r="T121" s="5"/>
      <c r="U121" s="5"/>
      <c r="V121" s="5"/>
      <c r="W121" s="5"/>
      <c r="X121" s="5"/>
      <c r="Y121" s="5"/>
      <c r="Z121" s="5"/>
      <c r="AA121" s="5"/>
    </row>
    <row r="122" spans="1:27">
      <c r="A122" s="5"/>
      <c r="B122" s="5"/>
      <c r="C122" s="5"/>
      <c r="D122" s="5"/>
      <c r="E122" s="5"/>
      <c r="F122" s="5"/>
      <c r="G122" s="5"/>
      <c r="H122" s="5"/>
      <c r="I122" s="5"/>
      <c r="J122" s="5"/>
      <c r="K122" s="5"/>
      <c r="L122" s="5"/>
      <c r="M122" s="5"/>
      <c r="N122" s="5"/>
      <c r="O122" s="5"/>
      <c r="P122" s="5"/>
      <c r="Q122" s="5"/>
      <c r="R122" s="5"/>
      <c r="S122" s="5"/>
      <c r="T122" s="5"/>
      <c r="U122" s="5"/>
      <c r="V122" s="5"/>
      <c r="W122" s="5"/>
      <c r="X122" s="5"/>
      <c r="Y122" s="5"/>
      <c r="Z122" s="5"/>
      <c r="AA122" s="5"/>
    </row>
    <row r="123" spans="1:27">
      <c r="A123" s="5"/>
      <c r="B123" s="5"/>
      <c r="C123" s="5"/>
      <c r="D123" s="5"/>
      <c r="E123" s="5"/>
      <c r="F123" s="5"/>
      <c r="G123" s="5"/>
      <c r="H123" s="5"/>
      <c r="I123" s="5"/>
      <c r="J123" s="5"/>
      <c r="K123" s="5"/>
      <c r="L123" s="5"/>
      <c r="M123" s="5"/>
      <c r="N123" s="5"/>
      <c r="O123" s="5"/>
      <c r="P123" s="5"/>
      <c r="Q123" s="5"/>
      <c r="R123" s="5"/>
      <c r="S123" s="5"/>
      <c r="T123" s="5"/>
      <c r="U123" s="5"/>
      <c r="V123" s="5"/>
      <c r="W123" s="5"/>
      <c r="X123" s="5"/>
      <c r="Y123" s="5"/>
      <c r="Z123" s="5"/>
      <c r="AA123" s="5"/>
    </row>
  </sheetData>
  <mergeCells count="1">
    <mergeCell ref="I14:J15"/>
  </mergeCells>
  <printOptions horizontalCentered="1"/>
  <pageMargins left="0.23622047244094491" right="0.23622047244094491" top="0.9055118110236221" bottom="0.23622047244094491" header="0.31496062992125984" footer="0.31496062992125984"/>
  <pageSetup paperSize="5" scale="79" fitToWidth="0" fitToHeight="0" orientation="landscape" r:id="rId1"/>
  <headerFooter>
    <oddHeader xml:space="preserve">&amp;C&amp;"Times New Roman,Bold"&amp;14Government of Guam
Fiscal Year 2024
Agency Staffing Pattern
(CURRENT)&amp;R&amp;"Times New Roman,Bold"[BBMR BD-1]           </oddHeader>
  </headerFooter>
  <rowBreaks count="1" manualBreakCount="1">
    <brk id="47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C91AF4-BF57-48BB-A3C6-4C7C26AEE5D4}">
  <dimension ref="A1:BV128"/>
  <sheetViews>
    <sheetView topLeftCell="A10" zoomScale="184" zoomScaleNormal="184" zoomScaleSheetLayoutView="100" workbookViewId="0">
      <selection activeCell="A27" sqref="A27"/>
    </sheetView>
  </sheetViews>
  <sheetFormatPr defaultColWidth="8.88671875" defaultRowHeight="11.25"/>
  <cols>
    <col min="1" max="1" width="2.88671875" style="6" customWidth="1"/>
    <col min="2" max="2" width="5.88671875" style="6" customWidth="1"/>
    <col min="3" max="3" width="19.88671875" style="6" customWidth="1"/>
    <col min="4" max="4" width="17.88671875" style="6" customWidth="1"/>
    <col min="5" max="5" width="8" style="6" customWidth="1"/>
    <col min="6" max="6" width="8.109375" style="6" customWidth="1"/>
    <col min="7" max="7" width="8.88671875" style="6" customWidth="1"/>
    <col min="8" max="8" width="8.109375" style="6" customWidth="1"/>
    <col min="9" max="9" width="9.44140625" style="6" customWidth="1"/>
    <col min="10" max="10" width="6.88671875" style="6" customWidth="1"/>
    <col min="11" max="11" width="7.6640625" style="6" customWidth="1"/>
    <col min="12" max="12" width="10.88671875" style="6" customWidth="1"/>
    <col min="13" max="14" width="8.6640625" style="6" customWidth="1"/>
    <col min="15" max="15" width="8" style="6" customWidth="1"/>
    <col min="16" max="16" width="6.88671875" style="6" customWidth="1"/>
    <col min="17" max="20" width="8.88671875" style="6" customWidth="1"/>
    <col min="21" max="21" width="8.88671875" style="6"/>
    <col min="22" max="22" width="0" style="6" hidden="1" customWidth="1"/>
    <col min="23" max="16384" width="8.88671875" style="6"/>
  </cols>
  <sheetData>
    <row r="1" spans="1:74" ht="15.75">
      <c r="A1" s="1"/>
      <c r="B1" s="1"/>
      <c r="C1" s="1"/>
      <c r="D1" s="1"/>
      <c r="E1" s="1"/>
      <c r="F1" s="2" t="s">
        <v>0</v>
      </c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3" t="s">
        <v>0</v>
      </c>
      <c r="T1" s="1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</row>
    <row r="2" spans="1:74" s="76" customFormat="1" ht="12.75">
      <c r="A2" s="72" t="s">
        <v>1</v>
      </c>
      <c r="B2" s="73"/>
      <c r="C2" s="73"/>
      <c r="D2" s="72" t="s">
        <v>72</v>
      </c>
      <c r="E2" s="73"/>
      <c r="F2" s="72" t="s">
        <v>0</v>
      </c>
      <c r="G2" s="73"/>
      <c r="H2" s="73"/>
      <c r="I2" s="73"/>
      <c r="J2" s="73"/>
      <c r="K2" s="73"/>
      <c r="L2" s="73"/>
      <c r="M2" s="73"/>
      <c r="N2" s="73"/>
      <c r="O2" s="73"/>
      <c r="P2" s="73"/>
      <c r="Q2" s="73"/>
      <c r="R2" s="73"/>
      <c r="S2" s="73"/>
      <c r="T2" s="73"/>
      <c r="U2" s="74"/>
      <c r="V2" s="74"/>
      <c r="W2" s="74"/>
      <c r="X2" s="74"/>
      <c r="Y2" s="74"/>
      <c r="Z2" s="74"/>
      <c r="AA2" s="74"/>
      <c r="AB2" s="74"/>
      <c r="AC2" s="74"/>
      <c r="AD2" s="74"/>
      <c r="AE2" s="74"/>
      <c r="AF2" s="74"/>
      <c r="AG2" s="74"/>
      <c r="AH2" s="74"/>
      <c r="AI2" s="74"/>
      <c r="AJ2" s="74"/>
      <c r="AK2" s="74"/>
      <c r="AL2" s="74"/>
      <c r="AM2" s="74"/>
      <c r="AN2" s="74"/>
      <c r="AO2" s="74"/>
      <c r="AP2" s="74"/>
      <c r="AQ2" s="74"/>
      <c r="AR2" s="74"/>
      <c r="AS2" s="74"/>
      <c r="AT2" s="74"/>
      <c r="AU2" s="74"/>
      <c r="AV2" s="74"/>
      <c r="AW2" s="74"/>
      <c r="AX2" s="74"/>
      <c r="AY2" s="74"/>
      <c r="AZ2" s="74"/>
      <c r="BA2" s="74"/>
      <c r="BB2" s="74"/>
      <c r="BC2" s="74"/>
      <c r="BD2" s="74"/>
      <c r="BE2" s="75"/>
      <c r="BF2" s="75"/>
      <c r="BG2" s="75"/>
      <c r="BH2" s="75"/>
      <c r="BI2" s="75"/>
      <c r="BJ2" s="75"/>
      <c r="BK2" s="75"/>
      <c r="BL2" s="75"/>
      <c r="BM2" s="75"/>
      <c r="BN2" s="75"/>
      <c r="BO2" s="75"/>
      <c r="BP2" s="75"/>
      <c r="BQ2" s="75"/>
      <c r="BR2" s="75"/>
      <c r="BS2" s="75"/>
      <c r="BT2" s="75"/>
      <c r="BU2" s="75"/>
      <c r="BV2" s="75"/>
    </row>
    <row r="3" spans="1:74" s="76" customFormat="1" ht="8.1" customHeight="1">
      <c r="A3" s="72"/>
      <c r="B3" s="73"/>
      <c r="C3" s="73"/>
      <c r="D3" s="72"/>
      <c r="E3" s="73"/>
      <c r="F3" s="73"/>
      <c r="G3" s="73"/>
      <c r="H3" s="73"/>
      <c r="I3" s="73"/>
      <c r="J3" s="73"/>
      <c r="K3" s="73"/>
      <c r="L3" s="73"/>
      <c r="M3" s="73"/>
      <c r="N3" s="73"/>
      <c r="O3" s="73"/>
      <c r="P3" s="73"/>
      <c r="Q3" s="73"/>
      <c r="R3" s="73"/>
      <c r="S3" s="73"/>
      <c r="T3" s="73"/>
      <c r="U3" s="74"/>
      <c r="V3" s="74"/>
      <c r="W3" s="74"/>
      <c r="X3" s="74"/>
      <c r="Y3" s="74"/>
      <c r="Z3" s="74"/>
      <c r="AA3" s="74"/>
      <c r="AB3" s="74"/>
      <c r="AC3" s="74"/>
      <c r="AD3" s="74"/>
      <c r="AE3" s="74"/>
      <c r="AF3" s="74"/>
      <c r="AG3" s="74"/>
      <c r="AH3" s="74"/>
      <c r="AI3" s="74"/>
      <c r="AJ3" s="74"/>
      <c r="AK3" s="74"/>
      <c r="AL3" s="74"/>
      <c r="AM3" s="74"/>
      <c r="AN3" s="74"/>
      <c r="AO3" s="74"/>
      <c r="AP3" s="74"/>
      <c r="AQ3" s="74"/>
      <c r="AR3" s="74"/>
      <c r="AS3" s="74"/>
      <c r="AT3" s="74"/>
      <c r="AU3" s="74"/>
      <c r="AV3" s="74"/>
      <c r="AW3" s="74"/>
      <c r="AX3" s="74"/>
      <c r="AY3" s="74"/>
      <c r="AZ3" s="74"/>
      <c r="BA3" s="74"/>
      <c r="BB3" s="74"/>
      <c r="BC3" s="74"/>
      <c r="BD3" s="74"/>
      <c r="BE3" s="75"/>
      <c r="BF3" s="75"/>
      <c r="BG3" s="75"/>
      <c r="BH3" s="75"/>
      <c r="BI3" s="75"/>
      <c r="BJ3" s="75"/>
      <c r="BK3" s="75"/>
      <c r="BL3" s="75"/>
      <c r="BM3" s="75"/>
      <c r="BN3" s="75"/>
      <c r="BO3" s="75"/>
      <c r="BP3" s="75"/>
      <c r="BQ3" s="75"/>
      <c r="BR3" s="75"/>
      <c r="BS3" s="75"/>
      <c r="BT3" s="75"/>
      <c r="BU3" s="75"/>
      <c r="BV3" s="75"/>
    </row>
    <row r="4" spans="1:74" s="76" customFormat="1" ht="12.75">
      <c r="A4" s="72" t="s">
        <v>3</v>
      </c>
      <c r="B4" s="73"/>
      <c r="C4" s="73"/>
      <c r="D4" s="3" t="s">
        <v>4</v>
      </c>
      <c r="E4" s="73"/>
      <c r="F4" s="73"/>
      <c r="G4" s="73"/>
      <c r="H4" s="73"/>
      <c r="I4" s="73"/>
      <c r="J4" s="73"/>
      <c r="K4" s="73"/>
      <c r="L4" s="73"/>
      <c r="M4" s="73"/>
      <c r="N4" s="73"/>
      <c r="O4" s="73"/>
      <c r="P4" s="73"/>
      <c r="Q4" s="73"/>
      <c r="R4" s="73"/>
      <c r="S4" s="73"/>
      <c r="T4" s="73"/>
      <c r="U4" s="74"/>
      <c r="V4" s="74"/>
      <c r="W4" s="74"/>
      <c r="X4" s="74"/>
      <c r="Y4" s="74"/>
      <c r="Z4" s="74"/>
      <c r="AA4" s="74"/>
      <c r="AB4" s="74"/>
      <c r="AC4" s="74"/>
      <c r="AD4" s="74"/>
      <c r="AE4" s="74"/>
      <c r="AF4" s="74"/>
      <c r="AG4" s="74"/>
      <c r="AH4" s="74"/>
      <c r="AI4" s="74"/>
      <c r="AJ4" s="74"/>
      <c r="AK4" s="74"/>
      <c r="AL4" s="74"/>
      <c r="AM4" s="74"/>
      <c r="AN4" s="74"/>
      <c r="AO4" s="74"/>
      <c r="AP4" s="74"/>
      <c r="AQ4" s="74"/>
      <c r="AR4" s="74"/>
      <c r="AS4" s="74"/>
      <c r="AT4" s="74"/>
      <c r="AU4" s="74"/>
      <c r="AV4" s="74"/>
      <c r="AW4" s="74"/>
      <c r="AX4" s="74"/>
      <c r="AY4" s="74"/>
      <c r="AZ4" s="74"/>
      <c r="BA4" s="74"/>
      <c r="BB4" s="74"/>
      <c r="BC4" s="74"/>
      <c r="BD4" s="74"/>
      <c r="BE4" s="75"/>
      <c r="BF4" s="75"/>
      <c r="BG4" s="75"/>
      <c r="BH4" s="75"/>
      <c r="BI4" s="75"/>
      <c r="BJ4" s="75"/>
      <c r="BK4" s="75"/>
      <c r="BL4" s="75"/>
      <c r="BM4" s="75"/>
      <c r="BN4" s="75"/>
      <c r="BO4" s="75"/>
      <c r="BP4" s="75"/>
      <c r="BQ4" s="75"/>
      <c r="BR4" s="75"/>
      <c r="BS4" s="75"/>
      <c r="BT4" s="75"/>
      <c r="BU4" s="75"/>
      <c r="BV4" s="75"/>
    </row>
    <row r="5" spans="1:74" s="76" customFormat="1" ht="8.1" customHeight="1">
      <c r="A5" s="72"/>
      <c r="B5" s="73"/>
      <c r="C5" s="73"/>
      <c r="D5" s="72"/>
      <c r="E5" s="73"/>
      <c r="F5" s="73"/>
      <c r="G5" s="73"/>
      <c r="H5" s="73"/>
      <c r="I5" s="73"/>
      <c r="J5" s="73"/>
      <c r="K5" s="73"/>
      <c r="L5" s="73"/>
      <c r="M5" s="73"/>
      <c r="N5" s="73"/>
      <c r="O5" s="73"/>
      <c r="P5" s="73"/>
      <c r="Q5" s="73"/>
      <c r="R5" s="73"/>
      <c r="S5" s="73"/>
      <c r="T5" s="73"/>
      <c r="U5" s="74"/>
      <c r="V5" s="74"/>
      <c r="W5" s="74"/>
      <c r="X5" s="74"/>
      <c r="Y5" s="74"/>
      <c r="Z5" s="74"/>
      <c r="AA5" s="74"/>
      <c r="AB5" s="74"/>
      <c r="AC5" s="74"/>
      <c r="AD5" s="74"/>
      <c r="AE5" s="74"/>
      <c r="AF5" s="74"/>
      <c r="AG5" s="74"/>
      <c r="AH5" s="74"/>
      <c r="AI5" s="74"/>
      <c r="AJ5" s="74"/>
      <c r="AK5" s="74"/>
      <c r="AL5" s="74"/>
      <c r="AM5" s="74"/>
      <c r="AN5" s="74"/>
      <c r="AO5" s="74"/>
      <c r="AP5" s="74"/>
      <c r="AQ5" s="74"/>
      <c r="AR5" s="74"/>
      <c r="AS5" s="74"/>
      <c r="AT5" s="74"/>
      <c r="AU5" s="74"/>
      <c r="AV5" s="74"/>
      <c r="AW5" s="74"/>
      <c r="AX5" s="74"/>
      <c r="AY5" s="74"/>
      <c r="AZ5" s="74"/>
      <c r="BA5" s="74"/>
      <c r="BB5" s="74"/>
      <c r="BC5" s="74"/>
      <c r="BD5" s="74"/>
      <c r="BE5" s="75"/>
      <c r="BF5" s="75"/>
      <c r="BG5" s="75"/>
      <c r="BH5" s="75"/>
      <c r="BI5" s="75"/>
      <c r="BJ5" s="75"/>
      <c r="BK5" s="75"/>
      <c r="BL5" s="75"/>
      <c r="BM5" s="75"/>
      <c r="BN5" s="75"/>
      <c r="BO5" s="75"/>
      <c r="BP5" s="75"/>
      <c r="BQ5" s="75"/>
      <c r="BR5" s="75"/>
      <c r="BS5" s="75"/>
      <c r="BT5" s="75"/>
      <c r="BU5" s="75"/>
      <c r="BV5" s="75"/>
    </row>
    <row r="6" spans="1:74" s="76" customFormat="1" ht="12.75">
      <c r="A6" s="72" t="s">
        <v>73</v>
      </c>
      <c r="B6" s="73"/>
      <c r="C6" s="73"/>
      <c r="D6" s="72" t="s">
        <v>74</v>
      </c>
      <c r="E6" s="73"/>
      <c r="F6" s="73"/>
      <c r="G6" s="73"/>
      <c r="H6" s="73"/>
      <c r="I6" s="73"/>
      <c r="J6" s="73"/>
      <c r="K6" s="73"/>
      <c r="L6" s="73"/>
      <c r="M6" s="73"/>
      <c r="N6" s="73"/>
      <c r="O6" s="73"/>
      <c r="P6" s="73"/>
      <c r="Q6" s="73"/>
      <c r="R6" s="73"/>
      <c r="S6" s="73"/>
      <c r="T6" s="73"/>
      <c r="U6" s="74"/>
      <c r="V6" s="74"/>
      <c r="W6" s="74"/>
      <c r="X6" s="74"/>
      <c r="Y6" s="74"/>
      <c r="Z6" s="74"/>
      <c r="AA6" s="74"/>
      <c r="AB6" s="74"/>
      <c r="AC6" s="74"/>
      <c r="AD6" s="74"/>
      <c r="AE6" s="74"/>
      <c r="AF6" s="74"/>
      <c r="AG6" s="74"/>
      <c r="AH6" s="74"/>
      <c r="AI6" s="74"/>
      <c r="AJ6" s="74"/>
      <c r="AK6" s="74"/>
      <c r="AL6" s="74"/>
      <c r="AM6" s="74"/>
      <c r="AN6" s="74"/>
      <c r="AO6" s="74"/>
      <c r="AP6" s="74"/>
      <c r="AQ6" s="74"/>
      <c r="AR6" s="74"/>
      <c r="AS6" s="74"/>
      <c r="AT6" s="74"/>
      <c r="AU6" s="74"/>
      <c r="AV6" s="74"/>
      <c r="AW6" s="74"/>
      <c r="AX6" s="74"/>
      <c r="AY6" s="74"/>
      <c r="AZ6" s="74"/>
      <c r="BA6" s="74"/>
      <c r="BB6" s="74"/>
      <c r="BC6" s="74"/>
      <c r="BD6" s="74"/>
      <c r="BE6" s="75"/>
      <c r="BF6" s="75"/>
      <c r="BG6" s="75"/>
      <c r="BH6" s="75"/>
      <c r="BI6" s="75"/>
      <c r="BJ6" s="75"/>
      <c r="BK6" s="75"/>
      <c r="BL6" s="75"/>
      <c r="BM6" s="75"/>
      <c r="BN6" s="75"/>
      <c r="BO6" s="75"/>
      <c r="BP6" s="75"/>
      <c r="BQ6" s="75"/>
      <c r="BR6" s="75"/>
      <c r="BS6" s="75"/>
      <c r="BT6" s="75"/>
      <c r="BU6" s="75"/>
      <c r="BV6" s="75"/>
    </row>
    <row r="7" spans="1:74" s="76" customFormat="1" ht="8.1" customHeight="1">
      <c r="A7" s="72"/>
      <c r="B7" s="73"/>
      <c r="C7" s="73"/>
      <c r="D7" s="72"/>
      <c r="E7" s="73"/>
      <c r="F7" s="73"/>
      <c r="G7" s="73"/>
      <c r="H7" s="73"/>
      <c r="I7" s="73"/>
      <c r="J7" s="73"/>
      <c r="K7" s="73"/>
      <c r="L7" s="73"/>
      <c r="M7" s="73"/>
      <c r="N7" s="73"/>
      <c r="O7" s="73"/>
      <c r="P7" s="73"/>
      <c r="Q7" s="73"/>
      <c r="R7" s="73"/>
      <c r="S7" s="73"/>
      <c r="T7" s="73"/>
      <c r="U7" s="74"/>
      <c r="V7" s="74"/>
      <c r="W7" s="74"/>
      <c r="X7" s="74"/>
      <c r="Y7" s="74"/>
      <c r="Z7" s="74"/>
      <c r="AA7" s="74"/>
      <c r="AB7" s="74"/>
      <c r="AC7" s="74"/>
      <c r="AD7" s="74"/>
      <c r="AE7" s="74"/>
      <c r="AF7" s="74"/>
      <c r="AG7" s="74"/>
      <c r="AH7" s="74"/>
      <c r="AI7" s="74"/>
      <c r="AJ7" s="74"/>
      <c r="AK7" s="74"/>
      <c r="AL7" s="74"/>
      <c r="AM7" s="74"/>
      <c r="AN7" s="74"/>
      <c r="AO7" s="74"/>
      <c r="AP7" s="74"/>
      <c r="AQ7" s="74"/>
      <c r="AR7" s="74"/>
      <c r="AS7" s="74"/>
      <c r="AT7" s="74"/>
      <c r="AU7" s="74"/>
      <c r="AV7" s="74"/>
      <c r="AW7" s="74"/>
      <c r="AX7" s="74"/>
      <c r="AY7" s="74"/>
      <c r="AZ7" s="74"/>
      <c r="BA7" s="74"/>
      <c r="BB7" s="74"/>
      <c r="BC7" s="74"/>
      <c r="BD7" s="74"/>
      <c r="BE7" s="75"/>
      <c r="BF7" s="75"/>
      <c r="BG7" s="75"/>
      <c r="BH7" s="75"/>
      <c r="BI7" s="75"/>
      <c r="BJ7" s="75"/>
      <c r="BK7" s="75"/>
      <c r="BL7" s="75"/>
      <c r="BM7" s="75"/>
      <c r="BN7" s="75"/>
      <c r="BO7" s="75"/>
      <c r="BP7" s="75"/>
      <c r="BQ7" s="75"/>
      <c r="BR7" s="75"/>
      <c r="BS7" s="75"/>
      <c r="BT7" s="75"/>
      <c r="BU7" s="75"/>
      <c r="BV7" s="75"/>
    </row>
    <row r="8" spans="1:74" s="76" customFormat="1" ht="14.25">
      <c r="A8" s="72" t="s">
        <v>75</v>
      </c>
      <c r="B8" s="73"/>
      <c r="C8" s="73"/>
      <c r="D8" s="72" t="s">
        <v>62</v>
      </c>
      <c r="E8" s="192" t="s">
        <v>214</v>
      </c>
      <c r="F8" s="73"/>
      <c r="G8" s="73"/>
      <c r="H8" s="73"/>
      <c r="I8" s="73"/>
      <c r="J8" s="73"/>
      <c r="K8" s="73"/>
      <c r="L8" s="77"/>
      <c r="M8" s="77"/>
      <c r="N8" s="77"/>
      <c r="O8" s="77"/>
      <c r="P8" s="77"/>
      <c r="Q8" s="77"/>
      <c r="R8" s="77"/>
      <c r="S8" s="77"/>
      <c r="T8" s="73"/>
      <c r="U8" s="74"/>
      <c r="V8" s="74"/>
      <c r="W8" s="74"/>
      <c r="X8" s="74"/>
      <c r="Y8" s="74"/>
      <c r="Z8" s="74"/>
      <c r="AA8" s="74"/>
      <c r="AB8" s="74"/>
      <c r="AC8" s="74"/>
      <c r="AD8" s="74"/>
      <c r="AE8" s="74"/>
      <c r="AF8" s="74"/>
      <c r="AG8" s="74"/>
      <c r="AH8" s="74"/>
      <c r="AI8" s="74"/>
      <c r="AJ8" s="74"/>
      <c r="AK8" s="74"/>
      <c r="AL8" s="74"/>
      <c r="AM8" s="74"/>
      <c r="AN8" s="74"/>
      <c r="AO8" s="74"/>
      <c r="AP8" s="74"/>
      <c r="AQ8" s="74"/>
      <c r="AR8" s="74"/>
      <c r="AS8" s="74"/>
      <c r="AT8" s="74"/>
      <c r="AU8" s="74"/>
      <c r="AV8" s="74"/>
      <c r="AW8" s="74"/>
      <c r="AX8" s="74"/>
      <c r="AY8" s="74"/>
      <c r="AZ8" s="74"/>
      <c r="BA8" s="74"/>
      <c r="BB8" s="74"/>
      <c r="BC8" s="74"/>
      <c r="BD8" s="74"/>
      <c r="BE8" s="75"/>
      <c r="BF8" s="75"/>
      <c r="BG8" s="75"/>
      <c r="BH8" s="75"/>
      <c r="BI8" s="75"/>
      <c r="BJ8" s="75"/>
      <c r="BK8" s="75"/>
      <c r="BL8" s="75"/>
      <c r="BM8" s="75"/>
      <c r="BN8" s="75"/>
      <c r="BO8" s="75"/>
      <c r="BP8" s="75"/>
      <c r="BQ8" s="75"/>
      <c r="BR8" s="75"/>
      <c r="BS8" s="75"/>
      <c r="BT8" s="75"/>
      <c r="BU8" s="75"/>
      <c r="BV8" s="75"/>
    </row>
    <row r="9" spans="1:74" ht="15">
      <c r="A9" s="1"/>
      <c r="B9" s="1"/>
      <c r="C9" s="1"/>
      <c r="D9" s="1"/>
      <c r="E9"/>
      <c r="F9"/>
      <c r="G9"/>
      <c r="H9"/>
      <c r="I9"/>
      <c r="J9"/>
      <c r="K9" s="1"/>
      <c r="L9" s="1" t="s">
        <v>0</v>
      </c>
      <c r="M9" s="1"/>
      <c r="N9" s="1"/>
      <c r="O9" s="1"/>
      <c r="P9" s="1"/>
      <c r="Q9"/>
      <c r="R9"/>
      <c r="S9" s="1"/>
      <c r="T9" s="1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  <c r="BP9" s="5"/>
      <c r="BQ9" s="5"/>
      <c r="BR9" s="5"/>
      <c r="BS9" s="5"/>
      <c r="BT9" s="5"/>
      <c r="BU9" s="5"/>
      <c r="BV9" s="5"/>
    </row>
    <row r="10" spans="1:74" ht="15.75" thickBot="1">
      <c r="A10" s="1"/>
      <c r="B10" s="1"/>
      <c r="C10" s="1"/>
      <c r="D10" s="1"/>
      <c r="E10" s="1"/>
      <c r="F10"/>
      <c r="G10"/>
      <c r="H10"/>
      <c r="I10"/>
      <c r="J10"/>
      <c r="K10" s="1"/>
      <c r="L10" s="1"/>
      <c r="M10" s="1"/>
      <c r="N10" s="1"/>
      <c r="O10" s="1"/>
      <c r="P10" s="1"/>
      <c r="Q10"/>
      <c r="R10"/>
      <c r="S10" s="1"/>
      <c r="T10" s="1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5"/>
      <c r="BF10" s="5"/>
      <c r="BG10" s="5"/>
      <c r="BH10" s="5"/>
      <c r="BI10" s="5"/>
      <c r="BJ10" s="5"/>
      <c r="BK10" s="5"/>
      <c r="BL10" s="5"/>
      <c r="BM10" s="5"/>
      <c r="BN10" s="5"/>
      <c r="BO10" s="5"/>
      <c r="BP10" s="5"/>
      <c r="BQ10" s="5"/>
      <c r="BR10" s="5"/>
      <c r="BS10" s="5"/>
      <c r="BT10" s="5"/>
      <c r="BU10" s="5"/>
      <c r="BV10" s="5"/>
    </row>
    <row r="11" spans="1:74" ht="12.75" thickTop="1" thickBot="1">
      <c r="A11" s="1"/>
      <c r="B11" s="78" t="s">
        <v>9</v>
      </c>
      <c r="C11" s="79"/>
      <c r="D11" s="79"/>
      <c r="E11" s="79"/>
      <c r="F11" s="79"/>
      <c r="G11" s="79"/>
      <c r="H11" s="79"/>
      <c r="I11" s="79"/>
      <c r="J11" s="80"/>
      <c r="K11" s="1"/>
      <c r="L11" s="1"/>
      <c r="M11" s="1"/>
      <c r="N11" s="1"/>
      <c r="O11" s="1"/>
      <c r="P11" s="1"/>
      <c r="Q11" s="78" t="s">
        <v>9</v>
      </c>
      <c r="R11" s="80"/>
      <c r="S11" s="1"/>
      <c r="T11" s="1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5"/>
      <c r="BF11" s="5"/>
      <c r="BG11" s="5"/>
      <c r="BH11" s="5"/>
      <c r="BI11" s="5"/>
      <c r="BJ11" s="5"/>
      <c r="BK11" s="5"/>
      <c r="BL11" s="5"/>
      <c r="BM11" s="5"/>
      <c r="BN11" s="5"/>
      <c r="BO11" s="5"/>
      <c r="BP11" s="5"/>
      <c r="BQ11" s="5"/>
      <c r="BR11" s="5"/>
      <c r="BS11" s="5"/>
      <c r="BT11" s="5"/>
      <c r="BU11" s="5"/>
      <c r="BV11" s="5"/>
    </row>
    <row r="12" spans="1:74" ht="12" thickTop="1">
      <c r="A12" s="1"/>
      <c r="B12" s="81"/>
      <c r="C12" s="1"/>
      <c r="D12" s="1"/>
      <c r="E12" s="1"/>
      <c r="F12" s="1"/>
      <c r="G12" s="1"/>
      <c r="H12" s="1"/>
      <c r="I12" s="1"/>
      <c r="J12" s="82"/>
      <c r="K12" s="1"/>
      <c r="L12" s="1"/>
      <c r="M12" s="1"/>
      <c r="N12" s="1"/>
      <c r="O12" s="1"/>
      <c r="P12" s="1"/>
      <c r="Q12" s="81"/>
      <c r="R12" s="82"/>
      <c r="S12" s="1"/>
      <c r="T12" s="1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5"/>
      <c r="BQ12" s="5"/>
      <c r="BR12" s="5"/>
      <c r="BS12" s="5"/>
      <c r="BT12" s="5"/>
      <c r="BU12" s="5"/>
      <c r="BV12" s="5"/>
    </row>
    <row r="13" spans="1:74">
      <c r="A13" s="1"/>
      <c r="B13" s="83" t="s">
        <v>10</v>
      </c>
      <c r="C13" s="84" t="s">
        <v>11</v>
      </c>
      <c r="D13" s="85" t="s">
        <v>12</v>
      </c>
      <c r="E13" s="84" t="s">
        <v>13</v>
      </c>
      <c r="F13" s="85" t="s">
        <v>14</v>
      </c>
      <c r="G13" s="86" t="s">
        <v>15</v>
      </c>
      <c r="H13" s="86" t="s">
        <v>16</v>
      </c>
      <c r="I13" s="86" t="s">
        <v>17</v>
      </c>
      <c r="J13" s="87" t="s">
        <v>18</v>
      </c>
      <c r="K13" s="84" t="s">
        <v>19</v>
      </c>
      <c r="L13" s="84" t="s">
        <v>20</v>
      </c>
      <c r="M13" s="85" t="s">
        <v>21</v>
      </c>
      <c r="N13" s="85" t="s">
        <v>22</v>
      </c>
      <c r="O13" s="85" t="s">
        <v>23</v>
      </c>
      <c r="P13" s="85" t="s">
        <v>24</v>
      </c>
      <c r="Q13" s="88" t="s">
        <v>25</v>
      </c>
      <c r="R13" s="87" t="s">
        <v>26</v>
      </c>
      <c r="S13" s="88" t="s">
        <v>27</v>
      </c>
      <c r="T13" s="21" t="s">
        <v>28</v>
      </c>
      <c r="U13" s="21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  <c r="AZ13" s="4"/>
      <c r="BA13" s="4"/>
      <c r="BB13" s="4"/>
      <c r="BC13" s="4"/>
      <c r="BD13" s="4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5"/>
      <c r="BP13" s="5"/>
      <c r="BQ13" s="5"/>
      <c r="BR13" s="5"/>
      <c r="BS13" s="5"/>
      <c r="BT13" s="5"/>
      <c r="BU13" s="5"/>
      <c r="BV13" s="5"/>
    </row>
    <row r="14" spans="1:74">
      <c r="A14" s="89"/>
      <c r="B14" s="90" t="s">
        <v>0</v>
      </c>
      <c r="C14" s="91"/>
      <c r="D14" s="92" t="s">
        <v>0</v>
      </c>
      <c r="E14" s="92" t="s">
        <v>0</v>
      </c>
      <c r="F14" s="92" t="s">
        <v>0</v>
      </c>
      <c r="G14" s="93"/>
      <c r="H14" s="93" t="s">
        <v>0</v>
      </c>
      <c r="I14" s="226" t="s">
        <v>29</v>
      </c>
      <c r="J14" s="227"/>
      <c r="K14" s="94" t="s">
        <v>0</v>
      </c>
      <c r="L14" s="89"/>
      <c r="M14" s="94"/>
      <c r="N14" s="94"/>
      <c r="O14" s="94" t="s">
        <v>30</v>
      </c>
      <c r="P14" s="94"/>
      <c r="Q14" s="95"/>
      <c r="R14" s="96"/>
      <c r="S14" s="97"/>
      <c r="T14" s="97"/>
      <c r="U14" s="31"/>
      <c r="V14" s="31"/>
      <c r="W14" s="31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5"/>
      <c r="BF14" s="5"/>
      <c r="BG14" s="5"/>
      <c r="BH14" s="5"/>
      <c r="BI14" s="5"/>
      <c r="BJ14" s="5"/>
      <c r="BK14" s="5"/>
      <c r="BL14" s="5"/>
      <c r="BM14" s="5"/>
      <c r="BN14" s="5"/>
      <c r="BO14" s="5"/>
      <c r="BP14" s="5"/>
      <c r="BQ14" s="5"/>
      <c r="BR14" s="5"/>
      <c r="BS14" s="5"/>
      <c r="BT14" s="5"/>
      <c r="BU14" s="5"/>
      <c r="BV14" s="5"/>
    </row>
    <row r="15" spans="1:74">
      <c r="A15" s="98"/>
      <c r="B15" s="99" t="s">
        <v>31</v>
      </c>
      <c r="C15" s="93" t="s">
        <v>31</v>
      </c>
      <c r="D15" s="93" t="s">
        <v>32</v>
      </c>
      <c r="E15" s="93" t="s">
        <v>76</v>
      </c>
      <c r="F15" s="93" t="s">
        <v>0</v>
      </c>
      <c r="G15" s="93"/>
      <c r="H15" s="93" t="s">
        <v>0</v>
      </c>
      <c r="I15" s="228"/>
      <c r="J15" s="229"/>
      <c r="K15" s="100" t="s">
        <v>34</v>
      </c>
      <c r="L15" s="101" t="s">
        <v>35</v>
      </c>
      <c r="M15" s="101" t="s">
        <v>36</v>
      </c>
      <c r="N15" s="101" t="s">
        <v>37</v>
      </c>
      <c r="O15" s="101" t="s">
        <v>38</v>
      </c>
      <c r="P15" s="89" t="s">
        <v>39</v>
      </c>
      <c r="Q15" s="90" t="s">
        <v>40</v>
      </c>
      <c r="R15" s="102" t="s">
        <v>41</v>
      </c>
      <c r="S15" s="97" t="s">
        <v>42</v>
      </c>
      <c r="T15" s="103" t="s">
        <v>43</v>
      </c>
      <c r="U15" s="31"/>
      <c r="V15" s="31"/>
      <c r="W15" s="31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5"/>
      <c r="BP15" s="5"/>
      <c r="BQ15" s="5"/>
      <c r="BR15" s="5"/>
      <c r="BS15" s="5"/>
      <c r="BT15" s="5"/>
      <c r="BU15" s="5"/>
      <c r="BV15" s="5"/>
    </row>
    <row r="16" spans="1:74" ht="12" thickBot="1">
      <c r="A16" s="104" t="s">
        <v>44</v>
      </c>
      <c r="B16" s="105" t="s">
        <v>45</v>
      </c>
      <c r="C16" s="106" t="s">
        <v>77</v>
      </c>
      <c r="D16" s="106" t="s">
        <v>47</v>
      </c>
      <c r="E16" s="106" t="s">
        <v>48</v>
      </c>
      <c r="F16" s="106" t="s">
        <v>49</v>
      </c>
      <c r="G16" s="106" t="s">
        <v>50</v>
      </c>
      <c r="H16" s="106" t="s">
        <v>51</v>
      </c>
      <c r="I16" s="107" t="s">
        <v>52</v>
      </c>
      <c r="J16" s="108" t="s">
        <v>53</v>
      </c>
      <c r="K16" s="109" t="s">
        <v>54</v>
      </c>
      <c r="L16" s="110" t="s">
        <v>212</v>
      </c>
      <c r="M16" s="111" t="s">
        <v>55</v>
      </c>
      <c r="N16" s="111" t="s">
        <v>56</v>
      </c>
      <c r="O16" s="111" t="s">
        <v>57</v>
      </c>
      <c r="P16" s="112" t="s">
        <v>78</v>
      </c>
      <c r="Q16" s="113" t="s">
        <v>59</v>
      </c>
      <c r="R16" s="114" t="s">
        <v>59</v>
      </c>
      <c r="S16" s="109" t="s">
        <v>60</v>
      </c>
      <c r="T16" s="111" t="s">
        <v>61</v>
      </c>
      <c r="U16" s="31"/>
      <c r="V16" s="162">
        <v>113</v>
      </c>
      <c r="W16" s="31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5"/>
      <c r="BP16" s="5"/>
      <c r="BQ16" s="5"/>
      <c r="BR16" s="5"/>
      <c r="BS16" s="5"/>
      <c r="BT16" s="5"/>
      <c r="BU16" s="5"/>
      <c r="BV16" s="5"/>
    </row>
    <row r="17" spans="1:74" ht="22.5" thickTop="1">
      <c r="A17" s="115">
        <v>51</v>
      </c>
      <c r="B17" s="116" t="s">
        <v>63</v>
      </c>
      <c r="C17" s="182" t="s">
        <v>188</v>
      </c>
      <c r="D17" s="180" t="s">
        <v>131</v>
      </c>
      <c r="E17" s="122" t="s">
        <v>63</v>
      </c>
      <c r="F17" s="200">
        <v>65152</v>
      </c>
      <c r="G17" s="206">
        <v>0</v>
      </c>
      <c r="H17" s="193">
        <f>+L55</f>
        <v>0</v>
      </c>
      <c r="I17" s="207" t="s">
        <v>63</v>
      </c>
      <c r="J17" s="193">
        <v>0</v>
      </c>
      <c r="K17" s="195">
        <f t="shared" ref="K17" si="0">(+F17+G17+H17+J17)</f>
        <v>65152</v>
      </c>
      <c r="L17" s="195">
        <f>ROUND((K17*0.3077),0)</f>
        <v>20047</v>
      </c>
      <c r="M17" s="195">
        <v>495</v>
      </c>
      <c r="N17" s="195">
        <v>0</v>
      </c>
      <c r="O17" s="195">
        <f>ROUND((K17*0.0145),0)</f>
        <v>945</v>
      </c>
      <c r="P17" s="195">
        <v>187</v>
      </c>
      <c r="Q17" s="203">
        <v>0</v>
      </c>
      <c r="R17" s="203">
        <v>0</v>
      </c>
      <c r="S17" s="195">
        <f t="shared" ref="S17" si="1">+L17+M17+N17+O17+P17+Q17+R17</f>
        <v>21674</v>
      </c>
      <c r="T17" s="195">
        <f t="shared" ref="T17" si="2">+K17+S17</f>
        <v>86826</v>
      </c>
      <c r="U17" s="4"/>
      <c r="V17" s="159">
        <v>0</v>
      </c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5"/>
      <c r="BP17" s="5"/>
      <c r="BQ17" s="5"/>
      <c r="BR17" s="5"/>
      <c r="BS17" s="5"/>
      <c r="BT17" s="5"/>
      <c r="BU17" s="5"/>
      <c r="BV17" s="5"/>
    </row>
    <row r="18" spans="1:74">
      <c r="A18" s="115">
        <v>52</v>
      </c>
      <c r="B18" s="120" t="s">
        <v>63</v>
      </c>
      <c r="C18" s="117" t="s">
        <v>85</v>
      </c>
      <c r="D18" s="157" t="s">
        <v>132</v>
      </c>
      <c r="E18" s="170" t="s">
        <v>63</v>
      </c>
      <c r="F18" s="219">
        <v>29650</v>
      </c>
      <c r="G18" s="206">
        <v>0</v>
      </c>
      <c r="H18" s="193">
        <f t="shared" ref="H18:H19" si="3">+L65</f>
        <v>0</v>
      </c>
      <c r="I18" s="207" t="s">
        <v>63</v>
      </c>
      <c r="J18" s="193">
        <v>0</v>
      </c>
      <c r="K18" s="195">
        <f t="shared" ref="K18:K19" si="4">(+F18+G18+H18+J18)</f>
        <v>29650</v>
      </c>
      <c r="L18" s="195">
        <f>ROUND((K18*0.3077),0)</f>
        <v>9123</v>
      </c>
      <c r="M18" s="195">
        <v>0</v>
      </c>
      <c r="N18" s="195">
        <v>0</v>
      </c>
      <c r="O18" s="195">
        <f t="shared" ref="O18:O19" si="5">ROUND((K18*0.0145),0)</f>
        <v>430</v>
      </c>
      <c r="P18" s="195">
        <v>187</v>
      </c>
      <c r="Q18" s="203">
        <v>15868</v>
      </c>
      <c r="R18" s="203">
        <v>486</v>
      </c>
      <c r="S18" s="195">
        <f t="shared" ref="S18:S20" si="6">+L18+M18+N18+O18+P18+Q18+R18</f>
        <v>26094</v>
      </c>
      <c r="T18" s="195">
        <f t="shared" ref="T18:T19" si="7">+K18+S18</f>
        <v>55744</v>
      </c>
      <c r="U18" s="4"/>
      <c r="V18" s="159">
        <v>872.37</v>
      </c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5"/>
      <c r="BP18" s="5"/>
      <c r="BQ18" s="5"/>
      <c r="BR18" s="5"/>
      <c r="BS18" s="5"/>
      <c r="BT18" s="5"/>
      <c r="BU18" s="5"/>
      <c r="BV18" s="5"/>
    </row>
    <row r="19" spans="1:74">
      <c r="A19" s="115">
        <v>53</v>
      </c>
      <c r="B19" s="120" t="s">
        <v>63</v>
      </c>
      <c r="C19" s="117" t="s">
        <v>85</v>
      </c>
      <c r="D19" s="157" t="s">
        <v>189</v>
      </c>
      <c r="E19" s="170" t="s">
        <v>63</v>
      </c>
      <c r="F19" s="219">
        <v>27525</v>
      </c>
      <c r="G19" s="206">
        <v>0</v>
      </c>
      <c r="H19" s="193">
        <f t="shared" si="3"/>
        <v>0</v>
      </c>
      <c r="I19" s="207" t="s">
        <v>63</v>
      </c>
      <c r="J19" s="193">
        <v>0</v>
      </c>
      <c r="K19" s="195">
        <f t="shared" si="4"/>
        <v>27525</v>
      </c>
      <c r="L19" s="195">
        <f t="shared" ref="L19:L26" si="8">ROUND((K19*0.3077),0)</f>
        <v>8469</v>
      </c>
      <c r="M19" s="195">
        <v>495</v>
      </c>
      <c r="N19" s="195">
        <v>0</v>
      </c>
      <c r="O19" s="195">
        <f t="shared" si="5"/>
        <v>399</v>
      </c>
      <c r="P19" s="195">
        <v>187</v>
      </c>
      <c r="Q19" s="203">
        <v>0</v>
      </c>
      <c r="R19" s="203">
        <v>342</v>
      </c>
      <c r="S19" s="195">
        <f t="shared" si="6"/>
        <v>9892</v>
      </c>
      <c r="T19" s="195">
        <f t="shared" si="7"/>
        <v>37417</v>
      </c>
      <c r="U19" s="4"/>
      <c r="V19" s="159">
        <v>629.69000000000005</v>
      </c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5"/>
      <c r="BP19" s="5"/>
      <c r="BQ19" s="5"/>
      <c r="BR19" s="5"/>
      <c r="BS19" s="5"/>
      <c r="BT19" s="5"/>
      <c r="BU19" s="5"/>
      <c r="BV19" s="5"/>
    </row>
    <row r="20" spans="1:74">
      <c r="A20" s="115">
        <v>54</v>
      </c>
      <c r="B20" s="120" t="s">
        <v>63</v>
      </c>
      <c r="C20" s="117" t="s">
        <v>85</v>
      </c>
      <c r="D20" s="157" t="s">
        <v>222</v>
      </c>
      <c r="E20" s="170" t="s">
        <v>63</v>
      </c>
      <c r="F20" s="219">
        <v>29640</v>
      </c>
      <c r="G20" s="206">
        <v>0</v>
      </c>
      <c r="H20" s="193">
        <v>0</v>
      </c>
      <c r="I20" s="207" t="s">
        <v>63</v>
      </c>
      <c r="J20" s="193">
        <v>0</v>
      </c>
      <c r="K20" s="195">
        <f t="shared" ref="K20" si="9">(+F20+G20+H20+J20)</f>
        <v>29640</v>
      </c>
      <c r="L20" s="195">
        <f t="shared" si="8"/>
        <v>9120</v>
      </c>
      <c r="M20" s="195">
        <v>495</v>
      </c>
      <c r="N20" s="195">
        <v>0</v>
      </c>
      <c r="O20" s="195">
        <f t="shared" ref="O20" si="10">ROUND((K20*0.0145),0)</f>
        <v>430</v>
      </c>
      <c r="P20" s="195">
        <v>187</v>
      </c>
      <c r="Q20" s="203">
        <v>8551</v>
      </c>
      <c r="R20" s="203">
        <v>342</v>
      </c>
      <c r="S20" s="195">
        <f t="shared" si="6"/>
        <v>19125</v>
      </c>
      <c r="T20" s="195"/>
      <c r="U20" s="4"/>
      <c r="V20" s="159">
        <v>933.82</v>
      </c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5"/>
      <c r="BP20" s="5"/>
      <c r="BQ20" s="5"/>
      <c r="BR20" s="5"/>
      <c r="BS20" s="5"/>
      <c r="BT20" s="5"/>
      <c r="BU20" s="5"/>
      <c r="BV20" s="5"/>
    </row>
    <row r="21" spans="1:74">
      <c r="A21" s="115"/>
      <c r="B21" s="120"/>
      <c r="C21" s="122"/>
      <c r="D21" s="157"/>
      <c r="E21" s="170"/>
      <c r="F21" s="219"/>
      <c r="G21" s="206"/>
      <c r="H21" s="193"/>
      <c r="I21" s="207"/>
      <c r="J21" s="193"/>
      <c r="K21" s="195"/>
      <c r="L21" s="195"/>
      <c r="M21" s="195"/>
      <c r="N21" s="195"/>
      <c r="O21" s="195"/>
      <c r="P21" s="195"/>
      <c r="Q21" s="203"/>
      <c r="R21" s="203"/>
      <c r="S21" s="195"/>
      <c r="T21" s="195"/>
      <c r="U21" s="4"/>
      <c r="V21" s="159">
        <v>648.70000000000005</v>
      </c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5"/>
      <c r="BP21" s="5"/>
      <c r="BQ21" s="5"/>
      <c r="BR21" s="5"/>
      <c r="BS21" s="5"/>
      <c r="BT21" s="5"/>
      <c r="BU21" s="5"/>
      <c r="BV21" s="5"/>
    </row>
    <row r="22" spans="1:74">
      <c r="A22" s="115">
        <v>55</v>
      </c>
      <c r="B22" s="120" t="s">
        <v>63</v>
      </c>
      <c r="C22" s="122" t="s">
        <v>85</v>
      </c>
      <c r="D22" s="157" t="s">
        <v>184</v>
      </c>
      <c r="E22" s="170" t="s">
        <v>63</v>
      </c>
      <c r="F22" s="219">
        <v>65000</v>
      </c>
      <c r="G22" s="206">
        <v>0</v>
      </c>
      <c r="H22" s="193">
        <f t="shared" ref="H22" si="11">+L69</f>
        <v>0</v>
      </c>
      <c r="I22" s="207" t="s">
        <v>63</v>
      </c>
      <c r="J22" s="193">
        <v>0</v>
      </c>
      <c r="K22" s="195">
        <f t="shared" ref="K22:K26" si="12">(+F22+G22+H22+J22)</f>
        <v>65000</v>
      </c>
      <c r="L22" s="195">
        <f t="shared" si="8"/>
        <v>20001</v>
      </c>
      <c r="M22" s="195">
        <v>0</v>
      </c>
      <c r="N22" s="195">
        <v>0</v>
      </c>
      <c r="O22" s="195">
        <f t="shared" ref="O22:O26" si="13">ROUND((K22*0.0145),0)</f>
        <v>943</v>
      </c>
      <c r="P22" s="195">
        <v>187</v>
      </c>
      <c r="Q22" s="203">
        <v>8551</v>
      </c>
      <c r="R22" s="203">
        <v>342</v>
      </c>
      <c r="S22" s="195">
        <f t="shared" ref="S22:S26" si="14">+L22+M22+N22+O22+P22+Q22+R22</f>
        <v>30024</v>
      </c>
      <c r="T22" s="195">
        <f t="shared" ref="T22:T26" si="15">+K22+S22</f>
        <v>95024</v>
      </c>
      <c r="U22" s="4"/>
      <c r="V22" s="159">
        <v>132.63</v>
      </c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5"/>
      <c r="BP22" s="5"/>
      <c r="BQ22" s="5"/>
      <c r="BR22" s="5"/>
      <c r="BS22" s="5"/>
      <c r="BT22" s="5"/>
      <c r="BU22" s="5"/>
      <c r="BV22" s="5"/>
    </row>
    <row r="23" spans="1:74">
      <c r="A23" s="115">
        <v>56</v>
      </c>
      <c r="B23" s="120" t="s">
        <v>63</v>
      </c>
      <c r="C23" s="178" t="s">
        <v>85</v>
      </c>
      <c r="D23" s="178" t="s">
        <v>179</v>
      </c>
      <c r="E23" s="177" t="s">
        <v>63</v>
      </c>
      <c r="F23" s="215">
        <v>52235</v>
      </c>
      <c r="G23" s="206">
        <v>0</v>
      </c>
      <c r="H23" s="193">
        <v>0</v>
      </c>
      <c r="I23" s="207" t="s">
        <v>63</v>
      </c>
      <c r="J23" s="193">
        <v>0</v>
      </c>
      <c r="K23" s="195">
        <f t="shared" si="12"/>
        <v>52235</v>
      </c>
      <c r="L23" s="195">
        <f t="shared" si="8"/>
        <v>16073</v>
      </c>
      <c r="M23" s="195">
        <v>0</v>
      </c>
      <c r="N23" s="195">
        <v>0</v>
      </c>
      <c r="O23" s="195">
        <f t="shared" si="13"/>
        <v>757</v>
      </c>
      <c r="P23" s="195">
        <v>187</v>
      </c>
      <c r="Q23" s="203">
        <v>11192</v>
      </c>
      <c r="R23" s="203">
        <v>530</v>
      </c>
      <c r="S23" s="195">
        <f t="shared" si="14"/>
        <v>28739</v>
      </c>
      <c r="T23" s="195">
        <f t="shared" si="15"/>
        <v>80974</v>
      </c>
      <c r="U23" s="4"/>
      <c r="V23" s="159">
        <v>579.57000000000005</v>
      </c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5"/>
      <c r="BP23" s="5"/>
      <c r="BQ23" s="5"/>
      <c r="BR23" s="5"/>
      <c r="BS23" s="5"/>
      <c r="BT23" s="5"/>
      <c r="BU23" s="5"/>
      <c r="BV23" s="5"/>
    </row>
    <row r="24" spans="1:74">
      <c r="A24" s="115">
        <v>57</v>
      </c>
      <c r="B24" s="120" t="s">
        <v>63</v>
      </c>
      <c r="C24" s="149" t="s">
        <v>85</v>
      </c>
      <c r="D24" s="152" t="s">
        <v>135</v>
      </c>
      <c r="E24" s="152" t="s">
        <v>63</v>
      </c>
      <c r="F24" s="216">
        <v>65000</v>
      </c>
      <c r="G24" s="206">
        <v>0</v>
      </c>
      <c r="H24" s="193">
        <v>0</v>
      </c>
      <c r="I24" s="217" t="s">
        <v>63</v>
      </c>
      <c r="J24" s="193">
        <v>0</v>
      </c>
      <c r="K24" s="195">
        <f t="shared" si="12"/>
        <v>65000</v>
      </c>
      <c r="L24" s="195">
        <f t="shared" si="8"/>
        <v>20001</v>
      </c>
      <c r="M24" s="195">
        <v>0</v>
      </c>
      <c r="N24" s="195">
        <v>0</v>
      </c>
      <c r="O24" s="195">
        <f t="shared" si="13"/>
        <v>943</v>
      </c>
      <c r="P24" s="195">
        <v>187</v>
      </c>
      <c r="Q24" s="218">
        <v>4801</v>
      </c>
      <c r="R24" s="218">
        <v>342</v>
      </c>
      <c r="S24" s="195">
        <f t="shared" si="14"/>
        <v>26274</v>
      </c>
      <c r="T24" s="195">
        <f t="shared" si="15"/>
        <v>91274</v>
      </c>
      <c r="U24" s="4"/>
      <c r="V24" s="159">
        <v>534.38</v>
      </c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5"/>
      <c r="BP24" s="5"/>
      <c r="BQ24" s="5"/>
      <c r="BR24" s="5"/>
      <c r="BS24" s="5"/>
      <c r="BT24" s="5"/>
      <c r="BU24" s="5"/>
      <c r="BV24" s="5"/>
    </row>
    <row r="25" spans="1:74">
      <c r="A25" s="115">
        <v>58</v>
      </c>
      <c r="B25" s="120" t="s">
        <v>63</v>
      </c>
      <c r="C25" s="149" t="s">
        <v>85</v>
      </c>
      <c r="D25" s="152" t="s">
        <v>164</v>
      </c>
      <c r="E25" s="152" t="s">
        <v>63</v>
      </c>
      <c r="F25" s="216">
        <v>70000</v>
      </c>
      <c r="G25" s="206">
        <v>0</v>
      </c>
      <c r="H25" s="193">
        <v>0</v>
      </c>
      <c r="I25" s="217" t="s">
        <v>63</v>
      </c>
      <c r="J25" s="193">
        <v>0</v>
      </c>
      <c r="K25" s="195">
        <f t="shared" si="12"/>
        <v>70000</v>
      </c>
      <c r="L25" s="195">
        <f t="shared" si="8"/>
        <v>21539</v>
      </c>
      <c r="M25" s="195">
        <v>0</v>
      </c>
      <c r="N25" s="195">
        <v>0</v>
      </c>
      <c r="O25" s="195">
        <f t="shared" si="13"/>
        <v>1015</v>
      </c>
      <c r="P25" s="195">
        <v>187</v>
      </c>
      <c r="Q25" s="218">
        <v>0</v>
      </c>
      <c r="R25" s="218">
        <v>0</v>
      </c>
      <c r="S25" s="195">
        <f t="shared" si="14"/>
        <v>22741</v>
      </c>
      <c r="T25" s="195">
        <f t="shared" si="15"/>
        <v>92741</v>
      </c>
      <c r="U25" s="4"/>
      <c r="V25" s="159">
        <v>522.71</v>
      </c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5"/>
      <c r="BP25" s="5"/>
      <c r="BQ25" s="5"/>
      <c r="BR25" s="5"/>
      <c r="BS25" s="5"/>
      <c r="BT25" s="5"/>
      <c r="BU25" s="5"/>
      <c r="BV25" s="5"/>
    </row>
    <row r="26" spans="1:74">
      <c r="A26" s="115">
        <v>59</v>
      </c>
      <c r="B26" s="120" t="s">
        <v>63</v>
      </c>
      <c r="C26" s="149" t="s">
        <v>85</v>
      </c>
      <c r="D26" s="122" t="s">
        <v>157</v>
      </c>
      <c r="E26" s="117" t="s">
        <v>63</v>
      </c>
      <c r="F26" s="200">
        <v>55000</v>
      </c>
      <c r="G26" s="206">
        <v>0</v>
      </c>
      <c r="H26" s="193">
        <f t="shared" ref="H26" si="16">+L64</f>
        <v>0</v>
      </c>
      <c r="I26" s="207" t="s">
        <v>63</v>
      </c>
      <c r="J26" s="193">
        <v>0</v>
      </c>
      <c r="K26" s="195">
        <f t="shared" si="12"/>
        <v>55000</v>
      </c>
      <c r="L26" s="195">
        <f t="shared" si="8"/>
        <v>16924</v>
      </c>
      <c r="M26" s="195">
        <v>495</v>
      </c>
      <c r="N26" s="195">
        <v>0</v>
      </c>
      <c r="O26" s="195">
        <f t="shared" si="13"/>
        <v>798</v>
      </c>
      <c r="P26" s="195">
        <v>187</v>
      </c>
      <c r="Q26" s="203">
        <v>15868</v>
      </c>
      <c r="R26" s="203">
        <v>486</v>
      </c>
      <c r="S26" s="195">
        <f t="shared" si="14"/>
        <v>34758</v>
      </c>
      <c r="T26" s="195">
        <f t="shared" si="15"/>
        <v>89758</v>
      </c>
      <c r="U26" s="4"/>
      <c r="V26" s="159">
        <v>228.99</v>
      </c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5"/>
      <c r="BP26" s="5"/>
      <c r="BQ26" s="5"/>
      <c r="BR26" s="5"/>
      <c r="BS26" s="5"/>
      <c r="BT26" s="5"/>
      <c r="BU26" s="5"/>
      <c r="BV26" s="5"/>
    </row>
    <row r="27" spans="1:74">
      <c r="A27" s="115"/>
      <c r="B27" s="120" t="s">
        <v>63</v>
      </c>
      <c r="C27" s="149"/>
      <c r="D27" s="152"/>
      <c r="E27" s="152"/>
      <c r="F27" s="169"/>
      <c r="G27" s="125"/>
      <c r="H27" s="126"/>
      <c r="I27" s="154"/>
      <c r="J27" s="128"/>
      <c r="K27" s="119"/>
      <c r="L27" s="119">
        <f t="shared" ref="L27:L32" si="17">ROUND((K27*0.2943),0)</f>
        <v>0</v>
      </c>
      <c r="M27" s="119"/>
      <c r="N27" s="119"/>
      <c r="O27" s="119"/>
      <c r="P27" s="119"/>
      <c r="Q27" s="155"/>
      <c r="R27" s="155"/>
      <c r="S27" s="119"/>
      <c r="T27" s="119"/>
      <c r="U27" s="4"/>
      <c r="V27" s="159">
        <v>419.83</v>
      </c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5"/>
      <c r="BP27" s="5"/>
      <c r="BQ27" s="5"/>
      <c r="BR27" s="5"/>
      <c r="BS27" s="5"/>
      <c r="BT27" s="5"/>
      <c r="BU27" s="5"/>
      <c r="BV27" s="5"/>
    </row>
    <row r="28" spans="1:74">
      <c r="A28" s="115"/>
      <c r="B28" s="120" t="s">
        <v>63</v>
      </c>
      <c r="C28" s="149"/>
      <c r="D28" s="152"/>
      <c r="E28" s="152"/>
      <c r="F28" s="169"/>
      <c r="G28" s="125"/>
      <c r="H28" s="126"/>
      <c r="I28" s="154"/>
      <c r="J28" s="128"/>
      <c r="K28" s="119"/>
      <c r="L28" s="119">
        <f t="shared" si="17"/>
        <v>0</v>
      </c>
      <c r="M28" s="119"/>
      <c r="N28" s="119"/>
      <c r="O28" s="119"/>
      <c r="P28" s="119"/>
      <c r="Q28" s="155"/>
      <c r="R28" s="155"/>
      <c r="S28" s="119"/>
      <c r="T28" s="119"/>
      <c r="U28" s="4"/>
      <c r="V28" s="159">
        <v>219.42</v>
      </c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5"/>
      <c r="BP28" s="5"/>
      <c r="BQ28" s="5"/>
      <c r="BR28" s="5"/>
      <c r="BS28" s="5"/>
      <c r="BT28" s="5"/>
      <c r="BU28" s="5"/>
      <c r="BV28" s="5"/>
    </row>
    <row r="29" spans="1:74">
      <c r="A29" s="115"/>
      <c r="B29" s="120" t="s">
        <v>63</v>
      </c>
      <c r="C29" s="149"/>
      <c r="D29" s="152"/>
      <c r="E29" s="152"/>
      <c r="F29" s="169"/>
      <c r="G29" s="125"/>
      <c r="H29" s="126"/>
      <c r="I29" s="154"/>
      <c r="J29" s="128"/>
      <c r="K29" s="119"/>
      <c r="L29" s="119">
        <f t="shared" si="17"/>
        <v>0</v>
      </c>
      <c r="M29" s="119"/>
      <c r="N29" s="119"/>
      <c r="O29" s="119"/>
      <c r="P29" s="119"/>
      <c r="Q29" s="155"/>
      <c r="R29" s="155"/>
      <c r="S29" s="119"/>
      <c r="T29" s="119"/>
      <c r="U29" s="4"/>
      <c r="V29" s="159">
        <v>170.17</v>
      </c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5"/>
      <c r="BF29" s="5"/>
      <c r="BG29" s="5"/>
      <c r="BH29" s="5"/>
      <c r="BI29" s="5"/>
      <c r="BJ29" s="5"/>
      <c r="BK29" s="5"/>
      <c r="BL29" s="5"/>
      <c r="BM29" s="5"/>
      <c r="BN29" s="5"/>
      <c r="BO29" s="5"/>
      <c r="BP29" s="5"/>
      <c r="BQ29" s="5"/>
      <c r="BR29" s="5"/>
      <c r="BS29" s="5"/>
      <c r="BT29" s="5"/>
      <c r="BU29" s="5"/>
      <c r="BV29" s="5"/>
    </row>
    <row r="30" spans="1:74">
      <c r="A30" s="115"/>
      <c r="B30" s="160" t="s">
        <v>63</v>
      </c>
      <c r="C30" s="149"/>
      <c r="D30" s="122"/>
      <c r="E30" s="117"/>
      <c r="F30" s="124"/>
      <c r="G30" s="125"/>
      <c r="H30" s="126"/>
      <c r="I30" s="127"/>
      <c r="J30" s="128"/>
      <c r="K30" s="119"/>
      <c r="L30" s="119">
        <f t="shared" si="17"/>
        <v>0</v>
      </c>
      <c r="M30" s="119"/>
      <c r="N30" s="119"/>
      <c r="O30" s="119"/>
      <c r="P30" s="119"/>
      <c r="Q30" s="123"/>
      <c r="R30" s="123"/>
      <c r="S30" s="119"/>
      <c r="T30" s="119"/>
      <c r="U30" s="4"/>
      <c r="V30" s="159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5"/>
      <c r="BP30" s="5"/>
      <c r="BQ30" s="5"/>
      <c r="BR30" s="5"/>
      <c r="BS30" s="5"/>
      <c r="BT30" s="5"/>
      <c r="BU30" s="5"/>
      <c r="BV30" s="5"/>
    </row>
    <row r="31" spans="1:74">
      <c r="A31" s="115"/>
      <c r="B31" s="120" t="s">
        <v>63</v>
      </c>
      <c r="C31" s="149"/>
      <c r="D31" s="152"/>
      <c r="E31" s="152"/>
      <c r="F31" s="169"/>
      <c r="G31" s="125"/>
      <c r="H31" s="126"/>
      <c r="I31" s="154"/>
      <c r="J31" s="128"/>
      <c r="K31" s="119"/>
      <c r="L31" s="119">
        <f t="shared" si="17"/>
        <v>0</v>
      </c>
      <c r="M31" s="119"/>
      <c r="N31" s="119"/>
      <c r="O31" s="119"/>
      <c r="P31" s="119"/>
      <c r="Q31" s="155"/>
      <c r="R31" s="155"/>
      <c r="S31" s="119"/>
      <c r="T31" s="119"/>
      <c r="U31" s="4"/>
      <c r="V31" s="159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5"/>
      <c r="BF31" s="5"/>
      <c r="BG31" s="5"/>
      <c r="BH31" s="5"/>
      <c r="BI31" s="5"/>
      <c r="BJ31" s="5"/>
      <c r="BK31" s="5"/>
      <c r="BL31" s="5"/>
      <c r="BM31" s="5"/>
      <c r="BN31" s="5"/>
      <c r="BO31" s="5"/>
      <c r="BP31" s="5"/>
      <c r="BQ31" s="5"/>
      <c r="BR31" s="5"/>
      <c r="BS31" s="5"/>
      <c r="BT31" s="5"/>
      <c r="BU31" s="5"/>
      <c r="BV31" s="5"/>
    </row>
    <row r="32" spans="1:74">
      <c r="A32" s="115"/>
      <c r="B32" s="120" t="s">
        <v>63</v>
      </c>
      <c r="C32" s="117"/>
      <c r="D32" s="122"/>
      <c r="E32" s="117"/>
      <c r="F32" s="124"/>
      <c r="G32" s="125"/>
      <c r="H32" s="126"/>
      <c r="I32" s="127"/>
      <c r="J32" s="128"/>
      <c r="K32" s="119"/>
      <c r="L32" s="119">
        <f t="shared" si="17"/>
        <v>0</v>
      </c>
      <c r="M32" s="119"/>
      <c r="N32" s="119"/>
      <c r="O32" s="119"/>
      <c r="P32" s="119"/>
      <c r="Q32" s="123"/>
      <c r="R32" s="123"/>
      <c r="S32" s="119"/>
      <c r="T32" s="119"/>
      <c r="U32" s="4"/>
      <c r="V32" s="159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5"/>
      <c r="BP32" s="5"/>
      <c r="BQ32" s="5"/>
      <c r="BR32" s="5"/>
      <c r="BS32" s="5"/>
      <c r="BT32" s="5"/>
      <c r="BU32" s="5"/>
      <c r="BV32" s="5"/>
    </row>
    <row r="33" spans="1:74">
      <c r="A33" s="115"/>
      <c r="B33" s="120" t="s">
        <v>63</v>
      </c>
      <c r="C33" s="149"/>
      <c r="D33" s="152"/>
      <c r="E33" s="152" t="s">
        <v>63</v>
      </c>
      <c r="F33" s="168">
        <v>0</v>
      </c>
      <c r="G33" s="125">
        <v>0</v>
      </c>
      <c r="H33" s="126">
        <f t="shared" ref="H33:H37" si="18">+L80</f>
        <v>0</v>
      </c>
      <c r="I33" s="154" t="s">
        <v>63</v>
      </c>
      <c r="J33" s="128">
        <v>0</v>
      </c>
      <c r="K33" s="119">
        <f t="shared" ref="K33:K48" si="19">(+F33+G33+H33+J33)</f>
        <v>0</v>
      </c>
      <c r="L33" s="119">
        <f t="shared" ref="L33:L48" si="20">ROUND((K33*0.2943),0)</f>
        <v>0</v>
      </c>
      <c r="M33" s="119">
        <v>0</v>
      </c>
      <c r="N33" s="119">
        <v>0</v>
      </c>
      <c r="O33" s="119">
        <f t="shared" ref="O33:O48" si="21">ROUND((K33*0.0145),0)</f>
        <v>0</v>
      </c>
      <c r="P33" s="119">
        <v>0</v>
      </c>
      <c r="Q33" s="155">
        <v>0</v>
      </c>
      <c r="R33" s="155">
        <v>0</v>
      </c>
      <c r="S33" s="119">
        <f t="shared" ref="S33:S48" si="22">+L33+M33+N33+O33+P33+Q33+R33</f>
        <v>0</v>
      </c>
      <c r="T33" s="119">
        <f t="shared" ref="T33:T48" si="23">+K33+S33</f>
        <v>0</v>
      </c>
      <c r="U33" s="4"/>
      <c r="V33" s="159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</row>
    <row r="34" spans="1:74">
      <c r="A34" s="115"/>
      <c r="B34" s="152" t="s">
        <v>63</v>
      </c>
      <c r="C34" s="178"/>
      <c r="D34" s="178"/>
      <c r="E34" s="178" t="s">
        <v>63</v>
      </c>
      <c r="F34" s="179">
        <v>0</v>
      </c>
      <c r="G34" s="125">
        <v>0</v>
      </c>
      <c r="H34" s="126">
        <f t="shared" si="18"/>
        <v>0</v>
      </c>
      <c r="I34" s="154" t="s">
        <v>63</v>
      </c>
      <c r="J34" s="128">
        <v>0</v>
      </c>
      <c r="K34" s="119">
        <f t="shared" si="19"/>
        <v>0</v>
      </c>
      <c r="L34" s="119">
        <f t="shared" si="20"/>
        <v>0</v>
      </c>
      <c r="M34" s="119">
        <v>0</v>
      </c>
      <c r="N34" s="119">
        <v>0</v>
      </c>
      <c r="O34" s="119">
        <f t="shared" si="21"/>
        <v>0</v>
      </c>
      <c r="P34" s="119">
        <v>0</v>
      </c>
      <c r="Q34" s="155">
        <v>0</v>
      </c>
      <c r="R34" s="155">
        <v>0</v>
      </c>
      <c r="S34" s="119">
        <f t="shared" si="22"/>
        <v>0</v>
      </c>
      <c r="T34" s="119">
        <f t="shared" si="23"/>
        <v>0</v>
      </c>
      <c r="U34" s="4"/>
      <c r="V34" s="159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5"/>
      <c r="BP34" s="5"/>
      <c r="BQ34" s="5"/>
      <c r="BR34" s="5"/>
      <c r="BS34" s="5"/>
      <c r="BT34" s="5"/>
      <c r="BU34" s="5"/>
      <c r="BV34" s="5"/>
    </row>
    <row r="35" spans="1:74">
      <c r="A35" s="115"/>
      <c r="B35" s="152" t="s">
        <v>63</v>
      </c>
      <c r="C35" s="178"/>
      <c r="D35" s="178"/>
      <c r="E35" s="178" t="s">
        <v>63</v>
      </c>
      <c r="F35" s="179">
        <v>0</v>
      </c>
      <c r="G35" s="125">
        <v>0</v>
      </c>
      <c r="H35" s="126">
        <f t="shared" si="18"/>
        <v>0</v>
      </c>
      <c r="I35" s="154" t="s">
        <v>63</v>
      </c>
      <c r="J35" s="128">
        <v>0</v>
      </c>
      <c r="K35" s="119">
        <f t="shared" si="19"/>
        <v>0</v>
      </c>
      <c r="L35" s="119">
        <f t="shared" si="20"/>
        <v>0</v>
      </c>
      <c r="M35" s="119">
        <v>0</v>
      </c>
      <c r="N35" s="119">
        <v>0</v>
      </c>
      <c r="O35" s="119">
        <f t="shared" si="21"/>
        <v>0</v>
      </c>
      <c r="P35" s="119">
        <v>0</v>
      </c>
      <c r="Q35" s="155">
        <v>0</v>
      </c>
      <c r="R35" s="155">
        <v>0</v>
      </c>
      <c r="S35" s="119">
        <f t="shared" si="22"/>
        <v>0</v>
      </c>
      <c r="T35" s="119">
        <f t="shared" si="23"/>
        <v>0</v>
      </c>
      <c r="U35" s="4"/>
      <c r="V35" s="159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5"/>
      <c r="BP35" s="5"/>
      <c r="BQ35" s="5"/>
      <c r="BR35" s="5"/>
      <c r="BS35" s="5"/>
      <c r="BT35" s="5"/>
      <c r="BU35" s="5"/>
      <c r="BV35" s="5"/>
    </row>
    <row r="36" spans="1:74">
      <c r="A36" s="115"/>
      <c r="B36" s="152" t="s">
        <v>63</v>
      </c>
      <c r="C36" s="152"/>
      <c r="D36" s="152"/>
      <c r="E36" s="152" t="s">
        <v>63</v>
      </c>
      <c r="F36" s="168">
        <v>0</v>
      </c>
      <c r="G36" s="125">
        <v>0</v>
      </c>
      <c r="H36" s="126">
        <f t="shared" si="18"/>
        <v>0</v>
      </c>
      <c r="I36" s="154" t="s">
        <v>63</v>
      </c>
      <c r="J36" s="128">
        <v>0</v>
      </c>
      <c r="K36" s="119">
        <f t="shared" si="19"/>
        <v>0</v>
      </c>
      <c r="L36" s="119">
        <f t="shared" si="20"/>
        <v>0</v>
      </c>
      <c r="M36" s="119">
        <v>0</v>
      </c>
      <c r="N36" s="119">
        <v>0</v>
      </c>
      <c r="O36" s="119">
        <f t="shared" si="21"/>
        <v>0</v>
      </c>
      <c r="P36" s="119">
        <v>0</v>
      </c>
      <c r="Q36" s="155">
        <v>0</v>
      </c>
      <c r="R36" s="155">
        <v>0</v>
      </c>
      <c r="S36" s="119">
        <f t="shared" si="22"/>
        <v>0</v>
      </c>
      <c r="T36" s="119">
        <f t="shared" si="23"/>
        <v>0</v>
      </c>
      <c r="U36" s="4"/>
      <c r="V36" s="159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5"/>
      <c r="BP36" s="5"/>
      <c r="BQ36" s="5"/>
      <c r="BR36" s="5"/>
      <c r="BS36" s="5"/>
      <c r="BT36" s="5"/>
      <c r="BU36" s="5"/>
      <c r="BV36" s="5"/>
    </row>
    <row r="37" spans="1:74">
      <c r="A37" s="115"/>
      <c r="B37" s="152" t="s">
        <v>63</v>
      </c>
      <c r="C37" s="152"/>
      <c r="D37" s="152"/>
      <c r="E37" s="152" t="s">
        <v>63</v>
      </c>
      <c r="F37" s="168">
        <v>0</v>
      </c>
      <c r="G37" s="125">
        <v>0</v>
      </c>
      <c r="H37" s="126">
        <f t="shared" si="18"/>
        <v>0</v>
      </c>
      <c r="I37" s="154" t="s">
        <v>63</v>
      </c>
      <c r="J37" s="128">
        <v>0</v>
      </c>
      <c r="K37" s="119">
        <f t="shared" si="19"/>
        <v>0</v>
      </c>
      <c r="L37" s="119">
        <f t="shared" si="20"/>
        <v>0</v>
      </c>
      <c r="M37" s="119">
        <v>0</v>
      </c>
      <c r="N37" s="119">
        <v>0</v>
      </c>
      <c r="O37" s="119">
        <f t="shared" si="21"/>
        <v>0</v>
      </c>
      <c r="P37" s="119">
        <v>0</v>
      </c>
      <c r="Q37" s="155">
        <v>0</v>
      </c>
      <c r="R37" s="155">
        <v>0</v>
      </c>
      <c r="S37" s="119">
        <f t="shared" si="22"/>
        <v>0</v>
      </c>
      <c r="T37" s="119">
        <f t="shared" si="23"/>
        <v>0</v>
      </c>
      <c r="U37" s="4"/>
      <c r="V37" s="159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5"/>
      <c r="BP37" s="5"/>
      <c r="BQ37" s="5"/>
      <c r="BR37" s="5"/>
      <c r="BS37" s="5"/>
      <c r="BT37" s="5"/>
      <c r="BU37" s="5"/>
      <c r="BV37" s="5"/>
    </row>
    <row r="38" spans="1:74">
      <c r="A38" s="115"/>
      <c r="B38" s="152" t="s">
        <v>63</v>
      </c>
      <c r="C38" s="152"/>
      <c r="D38" s="152"/>
      <c r="E38" s="152" t="s">
        <v>63</v>
      </c>
      <c r="F38" s="168">
        <v>0</v>
      </c>
      <c r="G38" s="125">
        <v>0</v>
      </c>
      <c r="H38" s="126">
        <f t="shared" ref="H38:H48" si="24">+L85</f>
        <v>0</v>
      </c>
      <c r="I38" s="154" t="s">
        <v>63</v>
      </c>
      <c r="J38" s="128">
        <v>0</v>
      </c>
      <c r="K38" s="119">
        <f t="shared" si="19"/>
        <v>0</v>
      </c>
      <c r="L38" s="119">
        <f t="shared" si="20"/>
        <v>0</v>
      </c>
      <c r="M38" s="119">
        <v>0</v>
      </c>
      <c r="N38" s="119">
        <v>0</v>
      </c>
      <c r="O38" s="119">
        <f t="shared" si="21"/>
        <v>0</v>
      </c>
      <c r="P38" s="119">
        <v>0</v>
      </c>
      <c r="Q38" s="155">
        <v>0</v>
      </c>
      <c r="R38" s="155">
        <v>0</v>
      </c>
      <c r="S38" s="119">
        <f t="shared" si="22"/>
        <v>0</v>
      </c>
      <c r="T38" s="119">
        <f t="shared" si="23"/>
        <v>0</v>
      </c>
      <c r="U38" s="4"/>
      <c r="V38" s="159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5"/>
      <c r="BP38" s="5"/>
      <c r="BQ38" s="5"/>
      <c r="BR38" s="5"/>
      <c r="BS38" s="5"/>
      <c r="BT38" s="5"/>
      <c r="BU38" s="5"/>
      <c r="BV38" s="5"/>
    </row>
    <row r="39" spans="1:74">
      <c r="A39" s="115"/>
      <c r="B39" s="152" t="s">
        <v>63</v>
      </c>
      <c r="C39" s="181"/>
      <c r="D39" s="178"/>
      <c r="E39" s="178" t="s">
        <v>63</v>
      </c>
      <c r="F39" s="179">
        <v>0</v>
      </c>
      <c r="G39" s="125">
        <v>0</v>
      </c>
      <c r="H39" s="126">
        <f t="shared" si="24"/>
        <v>0</v>
      </c>
      <c r="I39" s="154" t="s">
        <v>63</v>
      </c>
      <c r="J39" s="128">
        <v>0</v>
      </c>
      <c r="K39" s="119">
        <f t="shared" si="19"/>
        <v>0</v>
      </c>
      <c r="L39" s="119">
        <f t="shared" si="20"/>
        <v>0</v>
      </c>
      <c r="M39" s="119">
        <v>0</v>
      </c>
      <c r="N39" s="119">
        <v>0</v>
      </c>
      <c r="O39" s="119">
        <f t="shared" si="21"/>
        <v>0</v>
      </c>
      <c r="P39" s="119">
        <v>0</v>
      </c>
      <c r="Q39" s="155">
        <v>0</v>
      </c>
      <c r="R39" s="155">
        <v>0</v>
      </c>
      <c r="S39" s="119">
        <f t="shared" si="22"/>
        <v>0</v>
      </c>
      <c r="T39" s="119">
        <f t="shared" si="23"/>
        <v>0</v>
      </c>
      <c r="U39" s="4"/>
      <c r="V39" s="159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/>
      <c r="AZ39" s="4"/>
      <c r="BA39" s="4"/>
      <c r="BB39" s="4"/>
      <c r="BC39" s="4"/>
      <c r="BD39" s="4"/>
      <c r="BE39" s="5"/>
      <c r="BF39" s="5"/>
      <c r="BG39" s="5"/>
      <c r="BH39" s="5"/>
      <c r="BI39" s="5"/>
      <c r="BJ39" s="5"/>
      <c r="BK39" s="5"/>
      <c r="BL39" s="5"/>
      <c r="BM39" s="5"/>
      <c r="BN39" s="5"/>
      <c r="BO39" s="5"/>
      <c r="BP39" s="5"/>
      <c r="BQ39" s="5"/>
      <c r="BR39" s="5"/>
      <c r="BS39" s="5"/>
      <c r="BT39" s="5"/>
      <c r="BU39" s="5"/>
      <c r="BV39" s="5"/>
    </row>
    <row r="40" spans="1:74">
      <c r="A40" s="115"/>
      <c r="B40" s="152" t="s">
        <v>63</v>
      </c>
      <c r="C40" s="152"/>
      <c r="D40" s="152"/>
      <c r="E40" s="152" t="s">
        <v>63</v>
      </c>
      <c r="F40" s="168">
        <v>0</v>
      </c>
      <c r="G40" s="163">
        <v>0</v>
      </c>
      <c r="H40" s="126">
        <f t="shared" si="24"/>
        <v>0</v>
      </c>
      <c r="I40" s="154" t="s">
        <v>63</v>
      </c>
      <c r="J40" s="128">
        <v>0</v>
      </c>
      <c r="K40" s="119">
        <f t="shared" si="19"/>
        <v>0</v>
      </c>
      <c r="L40" s="119">
        <f t="shared" si="20"/>
        <v>0</v>
      </c>
      <c r="M40" s="164">
        <v>0</v>
      </c>
      <c r="N40" s="164">
        <v>0</v>
      </c>
      <c r="O40" s="119">
        <f t="shared" si="21"/>
        <v>0</v>
      </c>
      <c r="P40" s="164">
        <v>0</v>
      </c>
      <c r="Q40" s="165">
        <v>0</v>
      </c>
      <c r="R40" s="165">
        <v>0</v>
      </c>
      <c r="S40" s="119">
        <f t="shared" si="22"/>
        <v>0</v>
      </c>
      <c r="T40" s="119">
        <f t="shared" si="23"/>
        <v>0</v>
      </c>
      <c r="U40" s="4"/>
      <c r="V40" s="159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  <c r="AR40" s="4"/>
      <c r="AS40" s="4"/>
      <c r="AT40" s="4"/>
      <c r="AU40" s="4"/>
      <c r="AV40" s="4"/>
      <c r="AW40" s="4"/>
      <c r="AX40" s="4"/>
      <c r="AY40" s="4"/>
      <c r="AZ40" s="4"/>
      <c r="BA40" s="4"/>
      <c r="BB40" s="4"/>
      <c r="BC40" s="4"/>
      <c r="BD40" s="4"/>
      <c r="BE40" s="5"/>
      <c r="BF40" s="5"/>
      <c r="BG40" s="5"/>
      <c r="BH40" s="5"/>
      <c r="BI40" s="5"/>
      <c r="BJ40" s="5"/>
      <c r="BK40" s="5"/>
      <c r="BL40" s="5"/>
      <c r="BM40" s="5"/>
      <c r="BN40" s="5"/>
      <c r="BO40" s="5"/>
      <c r="BP40" s="5"/>
      <c r="BQ40" s="5"/>
      <c r="BR40" s="5"/>
      <c r="BS40" s="5"/>
      <c r="BT40" s="5"/>
      <c r="BU40" s="5"/>
      <c r="BV40" s="5"/>
    </row>
    <row r="41" spans="1:74">
      <c r="A41" s="115"/>
      <c r="B41" s="152" t="s">
        <v>63</v>
      </c>
      <c r="C41" s="152"/>
      <c r="D41" s="152"/>
      <c r="E41" s="152" t="s">
        <v>63</v>
      </c>
      <c r="F41" s="168">
        <v>0</v>
      </c>
      <c r="G41" s="163">
        <v>0</v>
      </c>
      <c r="H41" s="126">
        <f t="shared" si="24"/>
        <v>0</v>
      </c>
      <c r="I41" s="154" t="s">
        <v>63</v>
      </c>
      <c r="J41" s="128">
        <v>0</v>
      </c>
      <c r="K41" s="119">
        <f t="shared" si="19"/>
        <v>0</v>
      </c>
      <c r="L41" s="119">
        <f t="shared" si="20"/>
        <v>0</v>
      </c>
      <c r="M41" s="164">
        <v>0</v>
      </c>
      <c r="N41" s="164">
        <v>0</v>
      </c>
      <c r="O41" s="119">
        <f t="shared" si="21"/>
        <v>0</v>
      </c>
      <c r="P41" s="164">
        <v>0</v>
      </c>
      <c r="Q41" s="165">
        <v>0</v>
      </c>
      <c r="R41" s="165">
        <v>0</v>
      </c>
      <c r="S41" s="119">
        <f t="shared" si="22"/>
        <v>0</v>
      </c>
      <c r="T41" s="119">
        <f t="shared" si="23"/>
        <v>0</v>
      </c>
      <c r="U41" s="4"/>
      <c r="V41" s="159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4"/>
      <c r="AQ41" s="4"/>
      <c r="AR41" s="4"/>
      <c r="AS41" s="4"/>
      <c r="AT41" s="4"/>
      <c r="AU41" s="4"/>
      <c r="AV41" s="4"/>
      <c r="AW41" s="4"/>
      <c r="AX41" s="4"/>
      <c r="AY41" s="4"/>
      <c r="AZ41" s="4"/>
      <c r="BA41" s="4"/>
      <c r="BB41" s="4"/>
      <c r="BC41" s="4"/>
      <c r="BD41" s="4"/>
      <c r="BE41" s="5"/>
      <c r="BF41" s="5"/>
      <c r="BG41" s="5"/>
      <c r="BH41" s="5"/>
      <c r="BI41" s="5"/>
      <c r="BJ41" s="5"/>
      <c r="BK41" s="5"/>
      <c r="BL41" s="5"/>
      <c r="BM41" s="5"/>
      <c r="BN41" s="5"/>
      <c r="BO41" s="5"/>
      <c r="BP41" s="5"/>
      <c r="BQ41" s="5"/>
      <c r="BR41" s="5"/>
      <c r="BS41" s="5"/>
      <c r="BT41" s="5"/>
      <c r="BU41" s="5"/>
      <c r="BV41" s="5"/>
    </row>
    <row r="42" spans="1:74">
      <c r="A42" s="115"/>
      <c r="B42" s="152" t="s">
        <v>63</v>
      </c>
      <c r="C42" s="149"/>
      <c r="D42" s="152"/>
      <c r="E42" s="152" t="s">
        <v>63</v>
      </c>
      <c r="F42" s="168">
        <v>0</v>
      </c>
      <c r="G42" s="163">
        <v>0</v>
      </c>
      <c r="H42" s="126">
        <f t="shared" si="24"/>
        <v>0</v>
      </c>
      <c r="I42" s="154" t="s">
        <v>63</v>
      </c>
      <c r="J42" s="128">
        <v>0</v>
      </c>
      <c r="K42" s="119">
        <f t="shared" si="19"/>
        <v>0</v>
      </c>
      <c r="L42" s="119">
        <f t="shared" si="20"/>
        <v>0</v>
      </c>
      <c r="M42" s="164">
        <v>0</v>
      </c>
      <c r="N42" s="164">
        <v>0</v>
      </c>
      <c r="O42" s="119">
        <f t="shared" si="21"/>
        <v>0</v>
      </c>
      <c r="P42" s="164">
        <v>0</v>
      </c>
      <c r="Q42" s="165">
        <v>0</v>
      </c>
      <c r="R42" s="165">
        <v>0</v>
      </c>
      <c r="S42" s="119">
        <f t="shared" si="22"/>
        <v>0</v>
      </c>
      <c r="T42" s="119">
        <f t="shared" si="23"/>
        <v>0</v>
      </c>
      <c r="U42" s="4"/>
      <c r="V42" s="159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4"/>
      <c r="AN42" s="4"/>
      <c r="AO42" s="4"/>
      <c r="AP42" s="4"/>
      <c r="AQ42" s="4"/>
      <c r="AR42" s="4"/>
      <c r="AS42" s="4"/>
      <c r="AT42" s="4"/>
      <c r="AU42" s="4"/>
      <c r="AV42" s="4"/>
      <c r="AW42" s="4"/>
      <c r="AX42" s="4"/>
      <c r="AY42" s="4"/>
      <c r="AZ42" s="4"/>
      <c r="BA42" s="4"/>
      <c r="BB42" s="4"/>
      <c r="BC42" s="4"/>
      <c r="BD42" s="4"/>
      <c r="BE42" s="5"/>
      <c r="BF42" s="5"/>
      <c r="BG42" s="5"/>
      <c r="BH42" s="5"/>
      <c r="BI42" s="5"/>
      <c r="BJ42" s="5"/>
      <c r="BK42" s="5"/>
      <c r="BL42" s="5"/>
      <c r="BM42" s="5"/>
      <c r="BN42" s="5"/>
      <c r="BO42" s="5"/>
      <c r="BP42" s="5"/>
      <c r="BQ42" s="5"/>
      <c r="BR42" s="5"/>
      <c r="BS42" s="5"/>
      <c r="BT42" s="5"/>
      <c r="BU42" s="5"/>
      <c r="BV42" s="5"/>
    </row>
    <row r="43" spans="1:74">
      <c r="A43" s="115"/>
      <c r="B43" s="152" t="s">
        <v>63</v>
      </c>
      <c r="C43" s="149"/>
      <c r="D43" s="152"/>
      <c r="E43" s="152" t="s">
        <v>63</v>
      </c>
      <c r="F43" s="169">
        <v>0</v>
      </c>
      <c r="G43" s="163">
        <v>0</v>
      </c>
      <c r="H43" s="126">
        <f t="shared" si="24"/>
        <v>0</v>
      </c>
      <c r="I43" s="154" t="s">
        <v>63</v>
      </c>
      <c r="J43" s="128">
        <v>0</v>
      </c>
      <c r="K43" s="119">
        <f t="shared" si="19"/>
        <v>0</v>
      </c>
      <c r="L43" s="119">
        <f t="shared" si="20"/>
        <v>0</v>
      </c>
      <c r="M43" s="164">
        <v>0</v>
      </c>
      <c r="N43" s="164">
        <v>0</v>
      </c>
      <c r="O43" s="119">
        <f t="shared" si="21"/>
        <v>0</v>
      </c>
      <c r="P43" s="164">
        <v>0</v>
      </c>
      <c r="Q43" s="165">
        <v>0</v>
      </c>
      <c r="R43" s="165">
        <v>0</v>
      </c>
      <c r="S43" s="119">
        <f t="shared" si="22"/>
        <v>0</v>
      </c>
      <c r="T43" s="119">
        <f t="shared" si="23"/>
        <v>0</v>
      </c>
      <c r="U43" s="4"/>
      <c r="V43" s="159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4"/>
      <c r="AK43" s="4"/>
      <c r="AL43" s="4"/>
      <c r="AM43" s="4"/>
      <c r="AN43" s="4"/>
      <c r="AO43" s="4"/>
      <c r="AP43" s="4"/>
      <c r="AQ43" s="4"/>
      <c r="AR43" s="4"/>
      <c r="AS43" s="4"/>
      <c r="AT43" s="4"/>
      <c r="AU43" s="4"/>
      <c r="AV43" s="4"/>
      <c r="AW43" s="4"/>
      <c r="AX43" s="4"/>
      <c r="AY43" s="4"/>
      <c r="AZ43" s="4"/>
      <c r="BA43" s="4"/>
      <c r="BB43" s="4"/>
      <c r="BC43" s="4"/>
      <c r="BD43" s="4"/>
      <c r="BE43" s="5"/>
      <c r="BF43" s="5"/>
      <c r="BG43" s="5"/>
      <c r="BH43" s="5"/>
      <c r="BI43" s="5"/>
      <c r="BJ43" s="5"/>
      <c r="BK43" s="5"/>
      <c r="BL43" s="5"/>
      <c r="BM43" s="5"/>
      <c r="BN43" s="5"/>
      <c r="BO43" s="5"/>
      <c r="BP43" s="5"/>
      <c r="BQ43" s="5"/>
      <c r="BR43" s="5"/>
      <c r="BS43" s="5"/>
      <c r="BT43" s="5"/>
      <c r="BU43" s="5"/>
      <c r="BV43" s="5"/>
    </row>
    <row r="44" spans="1:74">
      <c r="A44" s="115"/>
      <c r="B44" s="152" t="s">
        <v>63</v>
      </c>
      <c r="C44" s="149"/>
      <c r="D44" s="152"/>
      <c r="E44" s="152" t="s">
        <v>63</v>
      </c>
      <c r="F44" s="169">
        <v>0</v>
      </c>
      <c r="G44" s="163">
        <v>0</v>
      </c>
      <c r="H44" s="126">
        <f t="shared" si="24"/>
        <v>0</v>
      </c>
      <c r="I44" s="154" t="s">
        <v>63</v>
      </c>
      <c r="J44" s="128">
        <v>0</v>
      </c>
      <c r="K44" s="119">
        <f t="shared" si="19"/>
        <v>0</v>
      </c>
      <c r="L44" s="119">
        <f t="shared" si="20"/>
        <v>0</v>
      </c>
      <c r="M44" s="164">
        <v>0</v>
      </c>
      <c r="N44" s="164">
        <v>0</v>
      </c>
      <c r="O44" s="119">
        <f t="shared" si="21"/>
        <v>0</v>
      </c>
      <c r="P44" s="164">
        <v>0</v>
      </c>
      <c r="Q44" s="165">
        <v>0</v>
      </c>
      <c r="R44" s="165">
        <v>0</v>
      </c>
      <c r="S44" s="119">
        <f t="shared" si="22"/>
        <v>0</v>
      </c>
      <c r="T44" s="119">
        <f t="shared" si="23"/>
        <v>0</v>
      </c>
      <c r="U44" s="4"/>
      <c r="V44" s="159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4"/>
      <c r="AQ44" s="4"/>
      <c r="AR44" s="4"/>
      <c r="AS44" s="4"/>
      <c r="AT44" s="4"/>
      <c r="AU44" s="4"/>
      <c r="AV44" s="4"/>
      <c r="AW44" s="4"/>
      <c r="AX44" s="4"/>
      <c r="AY44" s="4"/>
      <c r="AZ44" s="4"/>
      <c r="BA44" s="4"/>
      <c r="BB44" s="4"/>
      <c r="BC44" s="4"/>
      <c r="BD44" s="4"/>
      <c r="BE44" s="5"/>
      <c r="BF44" s="5"/>
      <c r="BG44" s="5"/>
      <c r="BH44" s="5"/>
      <c r="BI44" s="5"/>
      <c r="BJ44" s="5"/>
      <c r="BK44" s="5"/>
      <c r="BL44" s="5"/>
      <c r="BM44" s="5"/>
      <c r="BN44" s="5"/>
      <c r="BO44" s="5"/>
      <c r="BP44" s="5"/>
      <c r="BQ44" s="5"/>
      <c r="BR44" s="5"/>
      <c r="BS44" s="5"/>
      <c r="BT44" s="5"/>
      <c r="BU44" s="5"/>
      <c r="BV44" s="5"/>
    </row>
    <row r="45" spans="1:74">
      <c r="A45" s="115"/>
      <c r="B45" s="152" t="s">
        <v>63</v>
      </c>
      <c r="C45" s="149"/>
      <c r="D45" s="152"/>
      <c r="E45" s="152" t="s">
        <v>63</v>
      </c>
      <c r="F45" s="169">
        <v>0</v>
      </c>
      <c r="G45" s="163">
        <v>0</v>
      </c>
      <c r="H45" s="126">
        <f t="shared" si="24"/>
        <v>0</v>
      </c>
      <c r="I45" s="154" t="s">
        <v>63</v>
      </c>
      <c r="J45" s="128">
        <v>0</v>
      </c>
      <c r="K45" s="119">
        <f t="shared" si="19"/>
        <v>0</v>
      </c>
      <c r="L45" s="119">
        <f t="shared" si="20"/>
        <v>0</v>
      </c>
      <c r="M45" s="164">
        <v>0</v>
      </c>
      <c r="N45" s="164">
        <v>0</v>
      </c>
      <c r="O45" s="119">
        <f t="shared" si="21"/>
        <v>0</v>
      </c>
      <c r="P45" s="164">
        <v>0</v>
      </c>
      <c r="Q45" s="165">
        <v>0</v>
      </c>
      <c r="R45" s="165">
        <v>0</v>
      </c>
      <c r="S45" s="119">
        <f t="shared" si="22"/>
        <v>0</v>
      </c>
      <c r="T45" s="119">
        <f t="shared" si="23"/>
        <v>0</v>
      </c>
      <c r="U45" s="4"/>
      <c r="V45" s="159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/>
      <c r="AK45" s="4"/>
      <c r="AL45" s="4"/>
      <c r="AM45" s="4"/>
      <c r="AN45" s="4"/>
      <c r="AO45" s="4"/>
      <c r="AP45" s="4"/>
      <c r="AQ45" s="4"/>
      <c r="AR45" s="4"/>
      <c r="AS45" s="4"/>
      <c r="AT45" s="4"/>
      <c r="AU45" s="4"/>
      <c r="AV45" s="4"/>
      <c r="AW45" s="4"/>
      <c r="AX45" s="4"/>
      <c r="AY45" s="4"/>
      <c r="AZ45" s="4"/>
      <c r="BA45" s="4"/>
      <c r="BB45" s="4"/>
      <c r="BC45" s="4"/>
      <c r="BD45" s="4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5"/>
      <c r="BP45" s="5"/>
      <c r="BQ45" s="5"/>
      <c r="BR45" s="5"/>
      <c r="BS45" s="5"/>
      <c r="BT45" s="5"/>
      <c r="BU45" s="5"/>
      <c r="BV45" s="5"/>
    </row>
    <row r="46" spans="1:74">
      <c r="A46" s="115"/>
      <c r="B46" s="152" t="s">
        <v>63</v>
      </c>
      <c r="C46" s="149"/>
      <c r="D46" s="152"/>
      <c r="E46" s="152" t="s">
        <v>63</v>
      </c>
      <c r="F46" s="169">
        <v>0</v>
      </c>
      <c r="G46" s="163">
        <v>0</v>
      </c>
      <c r="H46" s="126">
        <f t="shared" si="24"/>
        <v>0</v>
      </c>
      <c r="I46" s="154" t="s">
        <v>63</v>
      </c>
      <c r="J46" s="128">
        <v>0</v>
      </c>
      <c r="K46" s="119">
        <f t="shared" si="19"/>
        <v>0</v>
      </c>
      <c r="L46" s="119">
        <f t="shared" si="20"/>
        <v>0</v>
      </c>
      <c r="M46" s="164">
        <v>0</v>
      </c>
      <c r="N46" s="164">
        <v>0</v>
      </c>
      <c r="O46" s="119">
        <f t="shared" si="21"/>
        <v>0</v>
      </c>
      <c r="P46" s="164">
        <v>0</v>
      </c>
      <c r="Q46" s="165">
        <v>0</v>
      </c>
      <c r="R46" s="165">
        <v>0</v>
      </c>
      <c r="S46" s="119">
        <f t="shared" si="22"/>
        <v>0</v>
      </c>
      <c r="T46" s="119">
        <f t="shared" si="23"/>
        <v>0</v>
      </c>
      <c r="U46" s="4"/>
      <c r="V46" s="159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4"/>
      <c r="AM46" s="4"/>
      <c r="AN46" s="4"/>
      <c r="AO46" s="4"/>
      <c r="AP46" s="4"/>
      <c r="AQ46" s="4"/>
      <c r="AR46" s="4"/>
      <c r="AS46" s="4"/>
      <c r="AT46" s="4"/>
      <c r="AU46" s="4"/>
      <c r="AV46" s="4"/>
      <c r="AW46" s="4"/>
      <c r="AX46" s="4"/>
      <c r="AY46" s="4"/>
      <c r="AZ46" s="4"/>
      <c r="BA46" s="4"/>
      <c r="BB46" s="4"/>
      <c r="BC46" s="4"/>
      <c r="BD46" s="4"/>
      <c r="BE46" s="5"/>
      <c r="BF46" s="5"/>
      <c r="BG46" s="5"/>
      <c r="BH46" s="5"/>
      <c r="BI46" s="5"/>
      <c r="BJ46" s="5"/>
      <c r="BK46" s="5"/>
      <c r="BL46" s="5"/>
      <c r="BM46" s="5"/>
      <c r="BN46" s="5"/>
      <c r="BO46" s="5"/>
      <c r="BP46" s="5"/>
      <c r="BQ46" s="5"/>
      <c r="BR46" s="5"/>
      <c r="BS46" s="5"/>
      <c r="BT46" s="5"/>
      <c r="BU46" s="5"/>
      <c r="BV46" s="5"/>
    </row>
    <row r="47" spans="1:74">
      <c r="A47" s="115"/>
      <c r="B47" s="152" t="s">
        <v>63</v>
      </c>
      <c r="C47" s="149"/>
      <c r="D47" s="152"/>
      <c r="E47" s="152" t="s">
        <v>63</v>
      </c>
      <c r="F47" s="169">
        <v>0</v>
      </c>
      <c r="G47" s="163">
        <v>0</v>
      </c>
      <c r="H47" s="126">
        <f t="shared" si="24"/>
        <v>0</v>
      </c>
      <c r="I47" s="154" t="s">
        <v>63</v>
      </c>
      <c r="J47" s="128">
        <v>0</v>
      </c>
      <c r="K47" s="119">
        <f t="shared" si="19"/>
        <v>0</v>
      </c>
      <c r="L47" s="119">
        <f t="shared" si="20"/>
        <v>0</v>
      </c>
      <c r="M47" s="164">
        <v>0</v>
      </c>
      <c r="N47" s="164">
        <v>0</v>
      </c>
      <c r="O47" s="119">
        <f t="shared" si="21"/>
        <v>0</v>
      </c>
      <c r="P47" s="164">
        <v>0</v>
      </c>
      <c r="Q47" s="165">
        <v>0</v>
      </c>
      <c r="R47" s="165">
        <v>0</v>
      </c>
      <c r="S47" s="119">
        <f t="shared" si="22"/>
        <v>0</v>
      </c>
      <c r="T47" s="119">
        <f t="shared" si="23"/>
        <v>0</v>
      </c>
      <c r="U47" s="4"/>
      <c r="V47" s="159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  <c r="AK47" s="4"/>
      <c r="AL47" s="4"/>
      <c r="AM47" s="4"/>
      <c r="AN47" s="4"/>
      <c r="AO47" s="4"/>
      <c r="AP47" s="4"/>
      <c r="AQ47" s="4"/>
      <c r="AR47" s="4"/>
      <c r="AS47" s="4"/>
      <c r="AT47" s="4"/>
      <c r="AU47" s="4"/>
      <c r="AV47" s="4"/>
      <c r="AW47" s="4"/>
      <c r="AX47" s="4"/>
      <c r="AY47" s="4"/>
      <c r="AZ47" s="4"/>
      <c r="BA47" s="4"/>
      <c r="BB47" s="4"/>
      <c r="BC47" s="4"/>
      <c r="BD47" s="4"/>
      <c r="BE47" s="5"/>
      <c r="BF47" s="5"/>
      <c r="BG47" s="5"/>
      <c r="BH47" s="5"/>
      <c r="BI47" s="5"/>
      <c r="BJ47" s="5"/>
      <c r="BK47" s="5"/>
      <c r="BL47" s="5"/>
      <c r="BM47" s="5"/>
      <c r="BN47" s="5"/>
      <c r="BO47" s="5"/>
      <c r="BP47" s="5"/>
      <c r="BQ47" s="5"/>
      <c r="BR47" s="5"/>
      <c r="BS47" s="5"/>
      <c r="BT47" s="5"/>
      <c r="BU47" s="5"/>
      <c r="BV47" s="5"/>
    </row>
    <row r="48" spans="1:74">
      <c r="A48" s="115"/>
      <c r="B48" s="152" t="s">
        <v>63</v>
      </c>
      <c r="C48" s="149"/>
      <c r="D48" s="152"/>
      <c r="E48" s="152" t="s">
        <v>63</v>
      </c>
      <c r="F48" s="169">
        <v>0</v>
      </c>
      <c r="G48" s="125">
        <v>0</v>
      </c>
      <c r="H48" s="126">
        <f t="shared" si="24"/>
        <v>0</v>
      </c>
      <c r="I48" s="154" t="s">
        <v>63</v>
      </c>
      <c r="J48" s="128">
        <v>0</v>
      </c>
      <c r="K48" s="119">
        <f t="shared" si="19"/>
        <v>0</v>
      </c>
      <c r="L48" s="119">
        <f t="shared" si="20"/>
        <v>0</v>
      </c>
      <c r="M48" s="119">
        <v>0</v>
      </c>
      <c r="N48" s="119">
        <v>0</v>
      </c>
      <c r="O48" s="119">
        <f t="shared" si="21"/>
        <v>0</v>
      </c>
      <c r="P48" s="119">
        <v>0</v>
      </c>
      <c r="Q48" s="155">
        <v>0</v>
      </c>
      <c r="R48" s="155">
        <v>0</v>
      </c>
      <c r="S48" s="119">
        <f t="shared" si="22"/>
        <v>0</v>
      </c>
      <c r="T48" s="119">
        <f t="shared" si="23"/>
        <v>0</v>
      </c>
      <c r="U48" s="4"/>
      <c r="V48" s="159"/>
      <c r="W48" s="4"/>
      <c r="X48" s="4"/>
      <c r="Y48" s="4"/>
      <c r="Z48" s="4"/>
      <c r="AA48" s="4"/>
      <c r="AB48" s="4"/>
      <c r="AC48" s="4"/>
      <c r="AD48" s="4"/>
      <c r="AE48" s="4"/>
      <c r="AF48" s="4"/>
      <c r="AG48" s="4"/>
      <c r="AH48" s="4"/>
      <c r="AI48" s="4"/>
      <c r="AJ48" s="4"/>
      <c r="AK48" s="4"/>
      <c r="AL48" s="4"/>
      <c r="AM48" s="4"/>
      <c r="AN48" s="4"/>
      <c r="AO48" s="4"/>
      <c r="AP48" s="4"/>
      <c r="AQ48" s="4"/>
      <c r="AR48" s="4"/>
      <c r="AS48" s="4"/>
      <c r="AT48" s="4"/>
      <c r="AU48" s="4"/>
      <c r="AV48" s="4"/>
      <c r="AW48" s="4"/>
      <c r="AX48" s="4"/>
      <c r="AY48" s="4"/>
      <c r="AZ48" s="4"/>
      <c r="BA48" s="4"/>
      <c r="BB48" s="4"/>
      <c r="BC48" s="4"/>
      <c r="BD48" s="4"/>
      <c r="BE48" s="5"/>
      <c r="BF48" s="5"/>
      <c r="BG48" s="5"/>
      <c r="BH48" s="5"/>
      <c r="BI48" s="5"/>
      <c r="BJ48" s="5"/>
      <c r="BK48" s="5"/>
      <c r="BL48" s="5"/>
      <c r="BM48" s="5"/>
      <c r="BN48" s="5"/>
      <c r="BO48" s="5"/>
      <c r="BP48" s="5"/>
      <c r="BQ48" s="5"/>
      <c r="BR48" s="5"/>
      <c r="BS48" s="5"/>
      <c r="BT48" s="5"/>
      <c r="BU48" s="5"/>
      <c r="BV48" s="5"/>
    </row>
    <row r="49" spans="1:74">
      <c r="A49" s="130"/>
      <c r="B49" s="130"/>
      <c r="C49" s="130"/>
      <c r="D49" s="131" t="s">
        <v>98</v>
      </c>
      <c r="E49" s="132" t="s">
        <v>63</v>
      </c>
      <c r="F49" s="133">
        <f>SUM(F17:F48)</f>
        <v>459202</v>
      </c>
      <c r="G49" s="133">
        <f>SUM(G17:G48)</f>
        <v>0</v>
      </c>
      <c r="H49" s="133">
        <f>SUM(H17:H48)</f>
        <v>0</v>
      </c>
      <c r="I49" s="134" t="s">
        <v>63</v>
      </c>
      <c r="J49" s="133">
        <f t="shared" ref="J49:T49" si="25">SUM(J17:J48)</f>
        <v>0</v>
      </c>
      <c r="K49" s="133">
        <f t="shared" si="25"/>
        <v>459202</v>
      </c>
      <c r="L49" s="133">
        <f t="shared" si="25"/>
        <v>141297</v>
      </c>
      <c r="M49" s="133">
        <f t="shared" si="25"/>
        <v>1980</v>
      </c>
      <c r="N49" s="133">
        <f t="shared" si="25"/>
        <v>0</v>
      </c>
      <c r="O49" s="133">
        <f t="shared" si="25"/>
        <v>6660</v>
      </c>
      <c r="P49" s="133">
        <f t="shared" si="25"/>
        <v>1683</v>
      </c>
      <c r="Q49" s="133">
        <f t="shared" si="25"/>
        <v>64831</v>
      </c>
      <c r="R49" s="133">
        <f t="shared" si="25"/>
        <v>2870</v>
      </c>
      <c r="S49" s="133">
        <f t="shared" si="25"/>
        <v>219321</v>
      </c>
      <c r="T49" s="133">
        <f t="shared" si="25"/>
        <v>629758</v>
      </c>
      <c r="U49" s="4"/>
      <c r="V49" s="159">
        <f>SUM(V17:V48)</f>
        <v>5892.28</v>
      </c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4"/>
      <c r="AJ49" s="4"/>
      <c r="AK49" s="4"/>
      <c r="AL49" s="4"/>
      <c r="AM49" s="4"/>
      <c r="AN49" s="4"/>
      <c r="AO49" s="4"/>
      <c r="AP49" s="4"/>
      <c r="AQ49" s="4"/>
      <c r="AR49" s="4"/>
      <c r="AS49" s="4"/>
      <c r="AT49" s="4"/>
      <c r="AU49" s="4"/>
      <c r="AV49" s="4"/>
      <c r="AW49" s="4"/>
      <c r="AX49" s="4"/>
      <c r="AY49" s="4"/>
      <c r="AZ49" s="4"/>
      <c r="BA49" s="4"/>
      <c r="BB49" s="4"/>
      <c r="BC49" s="4"/>
      <c r="BD49" s="4"/>
      <c r="BE49" s="5"/>
      <c r="BF49" s="5"/>
      <c r="BG49" s="5"/>
      <c r="BH49" s="5"/>
      <c r="BI49" s="5"/>
      <c r="BJ49" s="5"/>
      <c r="BK49" s="5"/>
      <c r="BL49" s="5"/>
      <c r="BM49" s="5"/>
      <c r="BN49" s="5"/>
      <c r="BO49" s="5"/>
      <c r="BP49" s="5"/>
      <c r="BQ49" s="5"/>
      <c r="BR49" s="5"/>
      <c r="BS49" s="5"/>
      <c r="BT49" s="5"/>
      <c r="BU49" s="5"/>
      <c r="BV49" s="5"/>
    </row>
    <row r="50" spans="1:74">
      <c r="A50" s="130"/>
      <c r="B50" s="130"/>
      <c r="C50" s="130"/>
      <c r="D50" s="131" t="s">
        <v>70</v>
      </c>
      <c r="E50" s="132" t="s">
        <v>63</v>
      </c>
      <c r="F50" s="133">
        <f>'(Current) - ED (1)'!F46+'(Current) - ED (2)'!F44+F49</f>
        <v>3865776</v>
      </c>
      <c r="G50" s="133">
        <f>'(Current) - ED (1)'!G46+'(Current) - ED (2)'!G44+G49</f>
        <v>0</v>
      </c>
      <c r="H50" s="133">
        <f>'(Current) - ED (1)'!H46+'(Current) - ED (2)'!H44+H49</f>
        <v>0</v>
      </c>
      <c r="I50" s="134" t="s">
        <v>63</v>
      </c>
      <c r="J50" s="133">
        <f>'(Current) - ED (1)'!J46+'(Current) - ED (2)'!J44+J49</f>
        <v>0</v>
      </c>
      <c r="K50" s="133">
        <f>'(Current) - ED (1)'!K46+'(Current) - ED (2)'!K44+K49</f>
        <v>3833688</v>
      </c>
      <c r="L50" s="133">
        <f>'(Current) - ED (1)'!L46+'(Current) - ED (2)'!L44+L49</f>
        <v>1179628</v>
      </c>
      <c r="M50" s="133">
        <f>'(Current) - ED (1)'!M46+'(Current) - ED (2)'!M44+M49</f>
        <v>19305</v>
      </c>
      <c r="N50" s="133">
        <f>'(Current) - ED (1)'!N46+'(Current) - ED (2)'!N44+N49</f>
        <v>0</v>
      </c>
      <c r="O50" s="133">
        <f>'(Current) - ED (1)'!O46+'(Current) - ED (2)'!O44+O49</f>
        <v>55599</v>
      </c>
      <c r="P50" s="133">
        <f>'(Current) - ED (1)'!P46+'(Current) - ED (2)'!P44+P49</f>
        <v>10659</v>
      </c>
      <c r="Q50" s="133">
        <f>'(Current) - ED (1)'!Q46+'(Current) - ED (2)'!Q44+Q49</f>
        <v>486882</v>
      </c>
      <c r="R50" s="133">
        <f>'(Current) - ED (1)'!R46+'(Current) - ED (2)'!R44+R49</f>
        <v>24675</v>
      </c>
      <c r="S50" s="133">
        <f>'(Current) - ED (1)'!S46+'(Current) - ED (2)'!S44+S49</f>
        <v>1737687</v>
      </c>
      <c r="T50" s="133">
        <f>'(Current) - ED (1)'!T46+'(Current) - ED (2)'!T44+T49</f>
        <v>5453287</v>
      </c>
      <c r="U50" s="4"/>
      <c r="V50" s="159">
        <f>'(Current) - ED (1)'!V46+'(Current) - ED (2)'!V44+'(Current) - ED (3)'!V49</f>
        <v>45164.38</v>
      </c>
      <c r="W50" s="4"/>
      <c r="X50" s="4"/>
      <c r="Y50" s="4"/>
      <c r="Z50" s="4"/>
      <c r="AA50" s="4"/>
      <c r="AB50" s="4"/>
      <c r="AC50" s="4"/>
      <c r="AD50" s="4"/>
      <c r="AE50" s="4"/>
      <c r="AF50" s="4"/>
      <c r="AG50" s="4"/>
      <c r="AH50" s="4"/>
      <c r="AI50" s="4"/>
      <c r="AJ50" s="4"/>
      <c r="AK50" s="4"/>
      <c r="AL50" s="4"/>
      <c r="AM50" s="4"/>
      <c r="AN50" s="4"/>
      <c r="AO50" s="4"/>
      <c r="AP50" s="4"/>
      <c r="AQ50" s="4"/>
      <c r="AR50" s="4"/>
      <c r="AS50" s="4"/>
      <c r="AT50" s="4"/>
      <c r="AU50" s="4"/>
      <c r="AV50" s="4"/>
      <c r="AW50" s="4"/>
      <c r="AX50" s="4"/>
      <c r="AY50" s="4"/>
      <c r="AZ50" s="4"/>
      <c r="BA50" s="4"/>
      <c r="BB50" s="4"/>
      <c r="BC50" s="4"/>
      <c r="BD50" s="4"/>
      <c r="BE50" s="5"/>
      <c r="BF50" s="5"/>
      <c r="BG50" s="5"/>
      <c r="BH50" s="5"/>
      <c r="BI50" s="5"/>
      <c r="BJ50" s="5"/>
      <c r="BK50" s="5"/>
      <c r="BL50" s="5"/>
      <c r="BM50" s="5"/>
      <c r="BN50" s="5"/>
      <c r="BO50" s="5"/>
      <c r="BP50" s="5"/>
      <c r="BQ50" s="5"/>
      <c r="BR50" s="5"/>
      <c r="BS50" s="5"/>
      <c r="BT50" s="5"/>
      <c r="BU50" s="5"/>
      <c r="BV50" s="5"/>
    </row>
    <row r="51" spans="1:74" ht="12.75">
      <c r="A51" s="3" t="s">
        <v>71</v>
      </c>
      <c r="B51" s="4"/>
      <c r="C51" s="4"/>
      <c r="D51" s="4"/>
      <c r="E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  <c r="AD51" s="4"/>
      <c r="AE51" s="4"/>
      <c r="AF51" s="4"/>
      <c r="AG51" s="4"/>
      <c r="AH51" s="4"/>
      <c r="AI51" s="4"/>
      <c r="AJ51" s="4"/>
      <c r="AK51" s="4"/>
      <c r="AL51" s="4"/>
      <c r="AM51" s="4"/>
      <c r="AN51" s="4"/>
      <c r="AO51" s="4"/>
      <c r="AP51" s="4"/>
      <c r="AQ51" s="4"/>
      <c r="AR51" s="4"/>
      <c r="AS51" s="4"/>
      <c r="AT51" s="4"/>
      <c r="AU51" s="4"/>
      <c r="AV51" s="4"/>
      <c r="AW51" s="4"/>
      <c r="AX51" s="4"/>
      <c r="AY51" s="4"/>
      <c r="AZ51" s="4"/>
      <c r="BA51" s="4"/>
      <c r="BB51" s="4"/>
      <c r="BC51" s="4"/>
      <c r="BD51" s="4"/>
      <c r="BE51" s="5"/>
      <c r="BF51" s="5"/>
      <c r="BG51" s="5"/>
      <c r="BH51" s="5"/>
      <c r="BI51" s="5"/>
      <c r="BJ51" s="5"/>
      <c r="BK51" s="5"/>
      <c r="BL51" s="5"/>
      <c r="BM51" s="5"/>
      <c r="BN51" s="5"/>
      <c r="BO51" s="5"/>
      <c r="BP51" s="5"/>
      <c r="BQ51" s="5"/>
      <c r="BR51" s="5"/>
      <c r="BS51" s="5"/>
      <c r="BT51" s="5"/>
      <c r="BU51" s="5"/>
      <c r="BV51" s="5"/>
    </row>
    <row r="52" spans="1:74" ht="12.75">
      <c r="A52" s="3" t="s">
        <v>99</v>
      </c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  <c r="AB52" s="4"/>
      <c r="AC52" s="4"/>
      <c r="AD52" s="4"/>
      <c r="AE52" s="4"/>
      <c r="AF52" s="4"/>
      <c r="AG52" s="4"/>
      <c r="AH52" s="4"/>
      <c r="AI52" s="4"/>
      <c r="AJ52" s="4"/>
      <c r="AK52" s="4"/>
      <c r="AL52" s="4"/>
      <c r="AM52" s="4"/>
      <c r="AN52" s="4"/>
      <c r="AO52" s="4"/>
      <c r="AP52" s="4"/>
      <c r="AQ52" s="4"/>
      <c r="AR52" s="4"/>
      <c r="AS52" s="4"/>
      <c r="AT52" s="4"/>
      <c r="AU52" s="4"/>
      <c r="AV52" s="4"/>
      <c r="AW52" s="4"/>
      <c r="AX52" s="4"/>
      <c r="AY52" s="4"/>
      <c r="AZ52" s="4"/>
      <c r="BA52" s="4"/>
      <c r="BB52" s="4"/>
      <c r="BC52" s="4"/>
      <c r="BD52" s="4"/>
      <c r="BE52" s="5"/>
      <c r="BF52" s="5"/>
      <c r="BG52" s="5"/>
      <c r="BH52" s="5"/>
      <c r="BI52" s="5"/>
      <c r="BJ52" s="5"/>
      <c r="BK52" s="5"/>
      <c r="BL52" s="5"/>
      <c r="BM52" s="5"/>
      <c r="BN52" s="5"/>
      <c r="BO52" s="5"/>
      <c r="BP52" s="5"/>
      <c r="BQ52" s="5"/>
      <c r="BR52" s="5"/>
      <c r="BS52" s="5"/>
      <c r="BT52" s="5"/>
      <c r="BU52" s="5"/>
      <c r="BV52" s="5"/>
    </row>
    <row r="53" spans="1:74" ht="12" customHeight="1">
      <c r="A53" s="3" t="s">
        <v>190</v>
      </c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  <c r="AB53" s="4"/>
      <c r="AC53" s="4"/>
      <c r="AD53" s="4"/>
      <c r="AE53" s="4"/>
      <c r="AF53" s="4"/>
      <c r="AG53" s="4"/>
      <c r="AH53" s="4"/>
      <c r="AI53" s="4"/>
      <c r="AJ53" s="4"/>
      <c r="AK53" s="4"/>
      <c r="AL53" s="4"/>
      <c r="AM53" s="4"/>
      <c r="AN53" s="4"/>
      <c r="AO53" s="4"/>
      <c r="AP53" s="4"/>
      <c r="AQ53" s="4"/>
      <c r="AR53" s="4"/>
      <c r="AS53" s="4"/>
      <c r="AT53" s="4"/>
      <c r="AU53" s="4"/>
      <c r="AV53" s="4"/>
      <c r="AW53" s="4"/>
      <c r="AX53" s="4"/>
      <c r="AY53" s="4"/>
      <c r="AZ53" s="4"/>
      <c r="BA53" s="4"/>
      <c r="BB53" s="4"/>
      <c r="BC53" s="4"/>
      <c r="BD53" s="4"/>
      <c r="BE53" s="5"/>
      <c r="BF53" s="5"/>
      <c r="BG53" s="5"/>
      <c r="BH53" s="5"/>
      <c r="BI53" s="5"/>
      <c r="BJ53" s="5"/>
      <c r="BK53" s="5"/>
      <c r="BL53" s="5"/>
      <c r="BM53" s="5"/>
      <c r="BN53" s="5"/>
      <c r="BO53" s="5"/>
      <c r="BP53" s="5"/>
      <c r="BQ53" s="5"/>
      <c r="BR53" s="5"/>
      <c r="BS53" s="5"/>
      <c r="BT53" s="5"/>
      <c r="BU53" s="5"/>
      <c r="BV53" s="5"/>
    </row>
    <row r="54" spans="1:74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  <c r="AD54" s="4"/>
      <c r="AE54" s="4"/>
      <c r="AF54" s="4"/>
      <c r="AG54" s="4"/>
      <c r="AH54" s="4"/>
      <c r="AI54" s="4"/>
      <c r="AJ54" s="4"/>
      <c r="AK54" s="4"/>
      <c r="AL54" s="4"/>
      <c r="AM54" s="4"/>
      <c r="AN54" s="4"/>
      <c r="AO54" s="4"/>
      <c r="AP54" s="4"/>
      <c r="AQ54" s="4"/>
      <c r="AR54" s="4"/>
      <c r="AS54" s="4"/>
      <c r="AT54" s="4"/>
      <c r="AU54" s="4"/>
      <c r="AV54" s="4"/>
      <c r="AW54" s="4"/>
      <c r="AX54" s="4"/>
      <c r="AY54" s="4"/>
      <c r="AZ54" s="4"/>
      <c r="BA54" s="4"/>
      <c r="BB54" s="4"/>
      <c r="BC54" s="4"/>
      <c r="BD54" s="4"/>
      <c r="BE54" s="5"/>
      <c r="BF54" s="5"/>
      <c r="BG54" s="5"/>
      <c r="BH54" s="5"/>
      <c r="BI54" s="5"/>
      <c r="BJ54" s="5"/>
      <c r="BK54" s="5"/>
      <c r="BL54" s="5"/>
      <c r="BM54" s="5"/>
      <c r="BN54" s="5"/>
      <c r="BO54" s="5"/>
      <c r="BP54" s="5"/>
      <c r="BQ54" s="5"/>
      <c r="BR54" s="5"/>
      <c r="BS54" s="5"/>
      <c r="BT54" s="5"/>
      <c r="BU54" s="5"/>
      <c r="BV54" s="5"/>
    </row>
    <row r="55" spans="1:74" ht="12" thickBot="1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  <c r="AD55" s="4"/>
      <c r="AE55" s="4"/>
      <c r="AF55" s="4"/>
      <c r="AG55" s="4"/>
      <c r="AH55" s="4"/>
      <c r="AI55" s="4"/>
      <c r="AJ55" s="4"/>
      <c r="AK55" s="4"/>
      <c r="AL55" s="4"/>
      <c r="AM55" s="4"/>
      <c r="AN55" s="4"/>
      <c r="AO55" s="4"/>
      <c r="AP55" s="4"/>
      <c r="AQ55" s="4"/>
      <c r="AR55" s="4"/>
      <c r="AS55" s="4"/>
      <c r="AT55" s="4"/>
      <c r="AU55" s="4"/>
      <c r="AV55" s="4"/>
      <c r="AW55" s="4"/>
      <c r="AX55" s="4"/>
      <c r="AY55" s="4"/>
      <c r="AZ55" s="4"/>
      <c r="BA55" s="4"/>
      <c r="BB55" s="4"/>
      <c r="BC55" s="4"/>
      <c r="BD55" s="4"/>
      <c r="BE55" s="5"/>
      <c r="BF55" s="5"/>
      <c r="BG55" s="5"/>
      <c r="BH55" s="5"/>
      <c r="BI55" s="5"/>
      <c r="BJ55" s="5"/>
      <c r="BK55" s="5"/>
      <c r="BL55" s="5"/>
      <c r="BM55" s="5"/>
      <c r="BN55" s="5"/>
      <c r="BO55" s="5"/>
      <c r="BP55" s="5"/>
      <c r="BQ55" s="5"/>
      <c r="BR55" s="5"/>
      <c r="BS55" s="5"/>
      <c r="BT55" s="5"/>
      <c r="BU55" s="5"/>
      <c r="BV55" s="5"/>
    </row>
    <row r="56" spans="1:74" ht="12.75" thickTop="1" thickBot="1">
      <c r="A56" s="1"/>
      <c r="B56" s="78" t="s">
        <v>9</v>
      </c>
      <c r="C56" s="79"/>
      <c r="D56" s="79"/>
      <c r="E56" s="79"/>
      <c r="F56" s="79"/>
      <c r="G56" s="79"/>
      <c r="H56" s="79"/>
      <c r="I56" s="79"/>
      <c r="J56" s="135"/>
      <c r="K56" s="136"/>
      <c r="L56" s="137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  <c r="AB56" s="4"/>
      <c r="AC56" s="4"/>
      <c r="AD56" s="4"/>
      <c r="AE56" s="4"/>
      <c r="AF56" s="4"/>
      <c r="AG56" s="4"/>
      <c r="AH56" s="4"/>
      <c r="AI56" s="4"/>
      <c r="AJ56" s="4"/>
      <c r="AK56" s="4"/>
      <c r="AL56" s="4"/>
      <c r="AM56" s="4"/>
      <c r="AN56" s="4"/>
      <c r="AO56" s="4"/>
      <c r="AP56" s="4"/>
      <c r="AQ56" s="4"/>
      <c r="AR56" s="4"/>
      <c r="AS56" s="4"/>
      <c r="AT56" s="4"/>
      <c r="AU56" s="4"/>
      <c r="AV56" s="4"/>
      <c r="AW56" s="5"/>
      <c r="AX56" s="5"/>
      <c r="AY56" s="5"/>
      <c r="AZ56" s="5"/>
      <c r="BA56" s="5"/>
      <c r="BB56" s="5"/>
      <c r="BC56" s="5"/>
      <c r="BD56" s="5"/>
      <c r="BE56" s="5"/>
      <c r="BF56" s="5"/>
      <c r="BG56" s="5"/>
      <c r="BH56" s="5"/>
      <c r="BI56" s="5"/>
      <c r="BJ56" s="5"/>
      <c r="BK56" s="5"/>
      <c r="BL56" s="5"/>
      <c r="BM56" s="5"/>
      <c r="BN56" s="5"/>
    </row>
    <row r="57" spans="1:74" ht="12" thickTop="1">
      <c r="A57" s="1"/>
      <c r="B57" s="138" t="s">
        <v>100</v>
      </c>
      <c r="C57" s="139"/>
      <c r="D57" s="139"/>
      <c r="E57" s="139"/>
      <c r="F57" s="139"/>
      <c r="G57" s="139"/>
      <c r="H57" s="139"/>
      <c r="I57" s="139"/>
      <c r="J57" s="139"/>
      <c r="K57" s="139"/>
      <c r="L57" s="140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  <c r="AB57" s="4"/>
      <c r="AC57" s="4"/>
      <c r="AD57" s="4"/>
      <c r="AE57" s="4"/>
      <c r="AF57" s="4"/>
      <c r="AG57" s="4"/>
      <c r="AH57" s="4"/>
      <c r="AI57" s="4"/>
      <c r="AJ57" s="4"/>
      <c r="AK57" s="4"/>
      <c r="AL57" s="4"/>
      <c r="AM57" s="4"/>
      <c r="AN57" s="4"/>
      <c r="AO57" s="4"/>
      <c r="AP57" s="4"/>
      <c r="AQ57" s="4"/>
      <c r="AR57" s="4"/>
      <c r="AS57" s="4"/>
      <c r="AT57" s="4"/>
      <c r="AU57" s="4"/>
      <c r="AV57" s="4"/>
      <c r="AW57" s="5"/>
      <c r="AX57" s="5"/>
      <c r="AY57" s="5"/>
      <c r="AZ57" s="5"/>
      <c r="BA57" s="5"/>
      <c r="BB57" s="5"/>
      <c r="BC57" s="5"/>
      <c r="BD57" s="5"/>
      <c r="BE57" s="5"/>
      <c r="BF57" s="5"/>
      <c r="BG57" s="5"/>
      <c r="BH57" s="5"/>
      <c r="BI57" s="5"/>
      <c r="BJ57" s="5"/>
      <c r="BK57" s="5"/>
      <c r="BL57" s="5"/>
      <c r="BM57" s="5"/>
      <c r="BN57" s="5"/>
    </row>
    <row r="58" spans="1:74">
      <c r="A58" s="1"/>
      <c r="B58" s="83" t="s">
        <v>10</v>
      </c>
      <c r="C58" s="85" t="s">
        <v>11</v>
      </c>
      <c r="D58" s="85" t="s">
        <v>12</v>
      </c>
      <c r="E58" s="85" t="s">
        <v>13</v>
      </c>
      <c r="F58" s="85" t="s">
        <v>14</v>
      </c>
      <c r="G58" s="85" t="s">
        <v>15</v>
      </c>
      <c r="H58" s="85" t="s">
        <v>16</v>
      </c>
      <c r="I58" s="85" t="s">
        <v>17</v>
      </c>
      <c r="J58" s="85" t="s">
        <v>18</v>
      </c>
      <c r="K58" s="85" t="s">
        <v>19</v>
      </c>
      <c r="L58" s="141" t="s">
        <v>20</v>
      </c>
      <c r="M58" s="21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  <c r="AC58" s="4"/>
      <c r="AD58" s="4"/>
      <c r="AE58" s="4"/>
      <c r="AF58" s="4"/>
      <c r="AG58" s="4"/>
      <c r="AH58" s="4"/>
      <c r="AI58" s="4"/>
      <c r="AJ58" s="4"/>
      <c r="AK58" s="4"/>
      <c r="AL58" s="4"/>
      <c r="AM58" s="4"/>
      <c r="AN58" s="4"/>
      <c r="AO58" s="4"/>
      <c r="AP58" s="4"/>
      <c r="AQ58" s="4"/>
      <c r="AR58" s="4"/>
      <c r="AS58" s="4"/>
      <c r="AT58" s="4"/>
      <c r="AU58" s="4"/>
      <c r="AV58" s="4"/>
      <c r="AW58" s="5"/>
      <c r="AX58" s="5"/>
      <c r="AY58" s="5"/>
      <c r="AZ58" s="5"/>
      <c r="BA58" s="5"/>
      <c r="BB58" s="5"/>
      <c r="BC58" s="5"/>
      <c r="BD58" s="5"/>
      <c r="BE58" s="5"/>
      <c r="BF58" s="5"/>
      <c r="BG58" s="5"/>
      <c r="BH58" s="5"/>
      <c r="BI58" s="5"/>
      <c r="BJ58" s="5"/>
      <c r="BK58" s="5"/>
      <c r="BL58" s="5"/>
      <c r="BM58" s="5"/>
      <c r="BN58" s="5"/>
    </row>
    <row r="59" spans="1:74">
      <c r="A59" s="1"/>
      <c r="B59" s="83"/>
      <c r="C59" s="84"/>
      <c r="D59" s="85"/>
      <c r="E59" s="84"/>
      <c r="F59" s="131" t="s">
        <v>58</v>
      </c>
      <c r="G59" s="142" t="s">
        <v>78</v>
      </c>
      <c r="H59" s="143" t="s">
        <v>101</v>
      </c>
      <c r="I59" s="143" t="s">
        <v>102</v>
      </c>
      <c r="J59" s="143" t="s">
        <v>103</v>
      </c>
      <c r="K59" s="143" t="s">
        <v>104</v>
      </c>
      <c r="L59" s="144"/>
      <c r="M59" s="21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  <c r="AA59" s="4"/>
      <c r="AB59" s="4"/>
      <c r="AC59" s="4"/>
      <c r="AD59" s="4"/>
      <c r="AE59" s="4"/>
      <c r="AF59" s="4"/>
      <c r="AG59" s="4"/>
      <c r="AH59" s="4"/>
      <c r="AI59" s="4"/>
      <c r="AJ59" s="4"/>
      <c r="AK59" s="4"/>
      <c r="AL59" s="4"/>
      <c r="AM59" s="4"/>
      <c r="AN59" s="4"/>
      <c r="AO59" s="4"/>
      <c r="AP59" s="4"/>
      <c r="AQ59" s="4"/>
      <c r="AR59" s="4"/>
      <c r="AS59" s="4"/>
      <c r="AT59" s="4"/>
      <c r="AU59" s="4"/>
      <c r="AV59" s="4"/>
      <c r="AW59" s="5"/>
      <c r="AX59" s="5"/>
      <c r="AY59" s="5"/>
      <c r="AZ59" s="5"/>
      <c r="BA59" s="5"/>
      <c r="BB59" s="5"/>
      <c r="BC59" s="5"/>
      <c r="BD59" s="5"/>
      <c r="BE59" s="5"/>
      <c r="BF59" s="5"/>
      <c r="BG59" s="5"/>
      <c r="BH59" s="5"/>
      <c r="BI59" s="5"/>
      <c r="BJ59" s="5"/>
      <c r="BK59" s="5"/>
      <c r="BL59" s="5"/>
      <c r="BM59" s="5"/>
      <c r="BN59" s="5"/>
    </row>
    <row r="60" spans="1:74" ht="21.75">
      <c r="A60" s="89"/>
      <c r="B60" s="90" t="s">
        <v>0</v>
      </c>
      <c r="C60" s="91"/>
      <c r="D60" s="92" t="s">
        <v>0</v>
      </c>
      <c r="E60" s="92" t="s">
        <v>105</v>
      </c>
      <c r="F60" s="145" t="s">
        <v>106</v>
      </c>
      <c r="G60" s="93"/>
      <c r="H60" s="93" t="s">
        <v>0</v>
      </c>
      <c r="I60" s="146" t="s">
        <v>107</v>
      </c>
      <c r="J60" s="93" t="s">
        <v>108</v>
      </c>
      <c r="K60" s="93" t="s">
        <v>109</v>
      </c>
      <c r="L60" s="101" t="s">
        <v>0</v>
      </c>
      <c r="M60" s="31"/>
      <c r="N60" s="31"/>
      <c r="O60" s="31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  <c r="AA60" s="4"/>
      <c r="AB60" s="4"/>
      <c r="AC60" s="4"/>
      <c r="AD60" s="4"/>
      <c r="AE60" s="4"/>
      <c r="AF60" s="4"/>
      <c r="AG60" s="4"/>
      <c r="AH60" s="4"/>
      <c r="AI60" s="4"/>
      <c r="AJ60" s="4"/>
      <c r="AK60" s="4"/>
      <c r="AL60" s="4"/>
      <c r="AM60" s="4"/>
      <c r="AN60" s="4"/>
      <c r="AO60" s="4"/>
      <c r="AP60" s="4"/>
      <c r="AQ60" s="4"/>
      <c r="AR60" s="4"/>
      <c r="AS60" s="4"/>
      <c r="AT60" s="4"/>
      <c r="AU60" s="4"/>
      <c r="AV60" s="4"/>
      <c r="AW60" s="5"/>
      <c r="AX60" s="5"/>
      <c r="AY60" s="5"/>
      <c r="AZ60" s="5"/>
      <c r="BA60" s="5"/>
      <c r="BB60" s="5"/>
      <c r="BC60" s="5"/>
      <c r="BD60" s="5"/>
      <c r="BE60" s="5"/>
      <c r="BF60" s="5"/>
      <c r="BG60" s="5"/>
      <c r="BH60" s="5"/>
      <c r="BI60" s="5"/>
      <c r="BJ60" s="5"/>
      <c r="BK60" s="5"/>
      <c r="BL60" s="5"/>
      <c r="BM60" s="5"/>
      <c r="BN60" s="5"/>
    </row>
    <row r="61" spans="1:74">
      <c r="A61" s="98"/>
      <c r="B61" s="99" t="s">
        <v>31</v>
      </c>
      <c r="C61" s="93" t="s">
        <v>31</v>
      </c>
      <c r="D61" s="93" t="s">
        <v>32</v>
      </c>
      <c r="E61" s="93" t="s">
        <v>110</v>
      </c>
      <c r="F61" s="93" t="s">
        <v>110</v>
      </c>
      <c r="G61" s="93" t="s">
        <v>111</v>
      </c>
      <c r="H61" s="93" t="s">
        <v>111</v>
      </c>
      <c r="I61" s="93" t="s">
        <v>110</v>
      </c>
      <c r="J61" s="93" t="s">
        <v>110</v>
      </c>
      <c r="K61" s="93" t="s">
        <v>110</v>
      </c>
      <c r="L61" s="147" t="s">
        <v>112</v>
      </c>
      <c r="M61" s="31"/>
      <c r="N61" s="31"/>
      <c r="O61" s="31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  <c r="AA61" s="4"/>
      <c r="AB61" s="4"/>
      <c r="AC61" s="4"/>
      <c r="AD61" s="4"/>
      <c r="AE61" s="4"/>
      <c r="AF61" s="4"/>
      <c r="AG61" s="4"/>
      <c r="AH61" s="4"/>
      <c r="AI61" s="4"/>
      <c r="AJ61" s="4"/>
      <c r="AK61" s="4"/>
      <c r="AL61" s="4"/>
      <c r="AM61" s="4"/>
      <c r="AN61" s="4"/>
      <c r="AO61" s="4"/>
      <c r="AP61" s="4"/>
      <c r="AQ61" s="4"/>
      <c r="AR61" s="4"/>
      <c r="AS61" s="4"/>
      <c r="AT61" s="4"/>
      <c r="AU61" s="4"/>
      <c r="AV61" s="4"/>
      <c r="AW61" s="5"/>
      <c r="AX61" s="5"/>
      <c r="AY61" s="5"/>
      <c r="AZ61" s="5"/>
      <c r="BA61" s="5"/>
      <c r="BB61" s="5"/>
      <c r="BC61" s="5"/>
      <c r="BD61" s="5"/>
      <c r="BE61" s="5"/>
      <c r="BF61" s="5"/>
      <c r="BG61" s="5"/>
      <c r="BH61" s="5"/>
      <c r="BI61" s="5"/>
      <c r="BJ61" s="5"/>
      <c r="BK61" s="5"/>
      <c r="BL61" s="5"/>
      <c r="BM61" s="5"/>
      <c r="BN61" s="5"/>
    </row>
    <row r="62" spans="1:74" ht="12" thickBot="1">
      <c r="A62" s="104" t="s">
        <v>44</v>
      </c>
      <c r="B62" s="105" t="s">
        <v>45</v>
      </c>
      <c r="C62" s="106" t="s">
        <v>46</v>
      </c>
      <c r="D62" s="106" t="s">
        <v>47</v>
      </c>
      <c r="E62" s="106"/>
      <c r="F62" s="148" t="s">
        <v>113</v>
      </c>
      <c r="G62" s="148" t="s">
        <v>113</v>
      </c>
      <c r="H62" s="148" t="s">
        <v>114</v>
      </c>
      <c r="I62" s="148" t="s">
        <v>115</v>
      </c>
      <c r="J62" s="148" t="s">
        <v>115</v>
      </c>
      <c r="K62" s="148" t="s">
        <v>116</v>
      </c>
      <c r="L62" s="111" t="s">
        <v>54</v>
      </c>
      <c r="M62" s="31"/>
      <c r="N62" s="31"/>
      <c r="O62" s="31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  <c r="AA62" s="4"/>
      <c r="AB62" s="4"/>
      <c r="AC62" s="4"/>
      <c r="AD62" s="4"/>
      <c r="AE62" s="4"/>
      <c r="AF62" s="4"/>
      <c r="AG62" s="4"/>
      <c r="AH62" s="4"/>
      <c r="AI62" s="4"/>
      <c r="AJ62" s="4"/>
      <c r="AK62" s="4"/>
      <c r="AL62" s="4"/>
      <c r="AM62" s="4"/>
      <c r="AN62" s="4"/>
      <c r="AO62" s="4"/>
      <c r="AP62" s="4"/>
      <c r="AQ62" s="4"/>
      <c r="AR62" s="4"/>
      <c r="AS62" s="4"/>
      <c r="AT62" s="4"/>
      <c r="AU62" s="4"/>
      <c r="AV62" s="4"/>
      <c r="AW62" s="5"/>
      <c r="AX62" s="5"/>
      <c r="AY62" s="5"/>
      <c r="AZ62" s="5"/>
      <c r="BA62" s="5"/>
      <c r="BB62" s="5"/>
      <c r="BC62" s="5"/>
      <c r="BD62" s="5"/>
      <c r="BE62" s="5"/>
      <c r="BF62" s="5"/>
      <c r="BG62" s="5"/>
      <c r="BH62" s="5"/>
      <c r="BI62" s="5"/>
      <c r="BJ62" s="5"/>
      <c r="BK62" s="5"/>
      <c r="BL62" s="5"/>
      <c r="BM62" s="5"/>
      <c r="BN62" s="5"/>
    </row>
    <row r="63" spans="1:74" ht="12" thickTop="1">
      <c r="A63" s="115">
        <v>53</v>
      </c>
      <c r="B63" s="149" t="str">
        <f>+B17</f>
        <v>----</v>
      </c>
      <c r="C63" s="149" t="str">
        <f>+C17</f>
        <v>Special Assistant
(Facilities Manager)</v>
      </c>
      <c r="D63" s="149" t="str">
        <f>+D17</f>
        <v>Rommel M. Obispo</v>
      </c>
      <c r="E63" s="150">
        <v>0</v>
      </c>
      <c r="F63" s="150">
        <v>0</v>
      </c>
      <c r="G63" s="150">
        <v>0</v>
      </c>
      <c r="H63" s="150">
        <v>0</v>
      </c>
      <c r="I63" s="150">
        <v>0</v>
      </c>
      <c r="J63" s="150">
        <v>0</v>
      </c>
      <c r="K63" s="150">
        <v>0</v>
      </c>
      <c r="L63" s="118">
        <f>+E63+F63+G63+H63+I63+J63+K63</f>
        <v>0</v>
      </c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  <c r="AB63" s="4"/>
      <c r="AC63" s="4"/>
      <c r="AD63" s="4"/>
      <c r="AE63" s="4"/>
      <c r="AF63" s="4"/>
      <c r="AG63" s="4"/>
      <c r="AH63" s="4"/>
      <c r="AI63" s="4"/>
      <c r="AJ63" s="4"/>
      <c r="AK63" s="4"/>
      <c r="AL63" s="4"/>
      <c r="AM63" s="4"/>
      <c r="AN63" s="4"/>
      <c r="AO63" s="4"/>
      <c r="AP63" s="4"/>
      <c r="AQ63" s="4"/>
      <c r="AR63" s="4"/>
      <c r="AS63" s="4"/>
      <c r="AT63" s="4"/>
      <c r="AU63" s="4"/>
      <c r="AV63" s="4"/>
      <c r="AW63" s="5"/>
      <c r="AX63" s="5"/>
      <c r="AY63" s="5"/>
      <c r="AZ63" s="5"/>
      <c r="BA63" s="5"/>
      <c r="BB63" s="5"/>
      <c r="BC63" s="5"/>
      <c r="BD63" s="5"/>
      <c r="BE63" s="5"/>
      <c r="BF63" s="5"/>
      <c r="BG63" s="5"/>
      <c r="BH63" s="5"/>
      <c r="BI63" s="5"/>
      <c r="BJ63" s="5"/>
      <c r="BK63" s="5"/>
      <c r="BL63" s="5"/>
      <c r="BM63" s="5"/>
      <c r="BN63" s="5"/>
    </row>
    <row r="64" spans="1:74">
      <c r="A64" s="115">
        <f t="shared" ref="A64:A72" si="26">A63+1</f>
        <v>54</v>
      </c>
      <c r="B64" s="149" t="e">
        <f>+#REF!</f>
        <v>#REF!</v>
      </c>
      <c r="C64" s="149" t="e">
        <f>+#REF!</f>
        <v>#REF!</v>
      </c>
      <c r="D64" s="149" t="e">
        <f>+#REF!</f>
        <v>#REF!</v>
      </c>
      <c r="E64" s="125">
        <v>0</v>
      </c>
      <c r="F64" s="125">
        <v>0</v>
      </c>
      <c r="G64" s="125">
        <v>0</v>
      </c>
      <c r="H64" s="125">
        <v>0</v>
      </c>
      <c r="I64" s="125">
        <v>0</v>
      </c>
      <c r="J64" s="128">
        <v>0</v>
      </c>
      <c r="K64" s="128">
        <v>0</v>
      </c>
      <c r="L64" s="119">
        <f t="shared" ref="L64:L87" si="27">+E64+F64+G64+H64+I64+J64+K64</f>
        <v>0</v>
      </c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  <c r="AA64" s="4"/>
      <c r="AB64" s="4"/>
      <c r="AC64" s="4"/>
      <c r="AD64" s="4"/>
      <c r="AE64" s="4"/>
      <c r="AF64" s="4"/>
      <c r="AG64" s="4"/>
      <c r="AH64" s="4"/>
      <c r="AI64" s="4"/>
      <c r="AJ64" s="4"/>
      <c r="AK64" s="4"/>
      <c r="AL64" s="4"/>
      <c r="AM64" s="4"/>
      <c r="AN64" s="4"/>
      <c r="AO64" s="4"/>
      <c r="AP64" s="4"/>
      <c r="AQ64" s="4"/>
      <c r="AR64" s="4"/>
      <c r="AS64" s="4"/>
      <c r="AT64" s="4"/>
      <c r="AU64" s="4"/>
      <c r="AV64" s="4"/>
      <c r="AW64" s="5"/>
      <c r="AX64" s="5"/>
      <c r="AY64" s="5"/>
      <c r="AZ64" s="5"/>
      <c r="BA64" s="5"/>
      <c r="BB64" s="5"/>
      <c r="BC64" s="5"/>
      <c r="BD64" s="5"/>
      <c r="BE64" s="5"/>
      <c r="BF64" s="5"/>
      <c r="BG64" s="5"/>
      <c r="BH64" s="5"/>
      <c r="BI64" s="5"/>
      <c r="BJ64" s="5"/>
      <c r="BK64" s="5"/>
      <c r="BL64" s="5"/>
      <c r="BM64" s="5"/>
      <c r="BN64" s="5"/>
    </row>
    <row r="65" spans="1:66">
      <c r="A65" s="115">
        <f t="shared" si="26"/>
        <v>55</v>
      </c>
      <c r="B65" s="149" t="str">
        <f t="shared" ref="B65:D87" si="28">+B18</f>
        <v>----</v>
      </c>
      <c r="C65" s="149" t="str">
        <f t="shared" si="28"/>
        <v>Staff Assistant</v>
      </c>
      <c r="D65" s="149" t="str">
        <f t="shared" si="28"/>
        <v>Alfred A. Aguon</v>
      </c>
      <c r="E65" s="125">
        <v>0</v>
      </c>
      <c r="F65" s="125">
        <v>0</v>
      </c>
      <c r="G65" s="125">
        <v>0</v>
      </c>
      <c r="H65" s="125">
        <v>0</v>
      </c>
      <c r="I65" s="125">
        <v>0</v>
      </c>
      <c r="J65" s="128">
        <v>0</v>
      </c>
      <c r="K65" s="128">
        <v>0</v>
      </c>
      <c r="L65" s="119">
        <f t="shared" si="27"/>
        <v>0</v>
      </c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  <c r="AA65" s="4"/>
      <c r="AB65" s="4"/>
      <c r="AC65" s="4"/>
      <c r="AD65" s="4"/>
      <c r="AE65" s="4"/>
      <c r="AF65" s="4"/>
      <c r="AG65" s="4"/>
      <c r="AH65" s="4"/>
      <c r="AI65" s="4"/>
      <c r="AJ65" s="4"/>
      <c r="AK65" s="4"/>
      <c r="AL65" s="4"/>
      <c r="AM65" s="4"/>
      <c r="AN65" s="4"/>
      <c r="AO65" s="4"/>
      <c r="AP65" s="4"/>
      <c r="AQ65" s="4"/>
      <c r="AR65" s="4"/>
      <c r="AS65" s="4"/>
      <c r="AT65" s="4"/>
      <c r="AU65" s="4"/>
      <c r="AV65" s="4"/>
      <c r="AW65" s="5"/>
      <c r="AX65" s="5"/>
      <c r="AY65" s="5"/>
      <c r="AZ65" s="5"/>
      <c r="BA65" s="5"/>
      <c r="BB65" s="5"/>
      <c r="BC65" s="5"/>
      <c r="BD65" s="5"/>
      <c r="BE65" s="5"/>
      <c r="BF65" s="5"/>
      <c r="BG65" s="5"/>
      <c r="BH65" s="5"/>
      <c r="BI65" s="5"/>
      <c r="BJ65" s="5"/>
      <c r="BK65" s="5"/>
      <c r="BL65" s="5"/>
      <c r="BM65" s="5"/>
      <c r="BN65" s="5"/>
    </row>
    <row r="66" spans="1:66">
      <c r="A66" s="115">
        <f t="shared" si="26"/>
        <v>56</v>
      </c>
      <c r="B66" s="149" t="str">
        <f t="shared" si="28"/>
        <v>----</v>
      </c>
      <c r="C66" s="149" t="str">
        <f t="shared" si="28"/>
        <v>Staff Assistant</v>
      </c>
      <c r="D66" s="149" t="str">
        <f t="shared" si="28"/>
        <v>Adrian Lowa J. Muna</v>
      </c>
      <c r="E66" s="125">
        <v>0</v>
      </c>
      <c r="F66" s="125">
        <v>0</v>
      </c>
      <c r="G66" s="125">
        <v>0</v>
      </c>
      <c r="H66" s="125">
        <v>0</v>
      </c>
      <c r="I66" s="125">
        <v>0</v>
      </c>
      <c r="J66" s="128">
        <v>0</v>
      </c>
      <c r="K66" s="128">
        <v>0</v>
      </c>
      <c r="L66" s="119">
        <f t="shared" si="27"/>
        <v>0</v>
      </c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  <c r="AA66" s="4"/>
      <c r="AB66" s="4"/>
      <c r="AC66" s="4"/>
      <c r="AD66" s="4"/>
      <c r="AE66" s="4"/>
      <c r="AF66" s="4"/>
      <c r="AG66" s="4"/>
      <c r="AH66" s="4"/>
      <c r="AI66" s="4"/>
      <c r="AJ66" s="4"/>
      <c r="AK66" s="4"/>
      <c r="AL66" s="4"/>
      <c r="AM66" s="4"/>
      <c r="AN66" s="4"/>
      <c r="AO66" s="4"/>
      <c r="AP66" s="4"/>
      <c r="AQ66" s="4"/>
      <c r="AR66" s="4"/>
      <c r="AS66" s="4"/>
      <c r="AT66" s="4"/>
      <c r="AU66" s="4"/>
      <c r="AV66" s="4"/>
      <c r="AW66" s="5"/>
      <c r="AX66" s="5"/>
      <c r="AY66" s="5"/>
      <c r="AZ66" s="5"/>
      <c r="BA66" s="5"/>
      <c r="BB66" s="5"/>
      <c r="BC66" s="5"/>
      <c r="BD66" s="5"/>
      <c r="BE66" s="5"/>
      <c r="BF66" s="5"/>
      <c r="BG66" s="5"/>
      <c r="BH66" s="5"/>
      <c r="BI66" s="5"/>
      <c r="BJ66" s="5"/>
      <c r="BK66" s="5"/>
      <c r="BL66" s="5"/>
      <c r="BM66" s="5"/>
      <c r="BN66" s="5"/>
    </row>
    <row r="67" spans="1:66">
      <c r="A67" s="115"/>
      <c r="B67" s="149"/>
      <c r="C67" s="149"/>
      <c r="D67" s="149"/>
      <c r="E67" s="125">
        <v>0</v>
      </c>
      <c r="F67" s="125">
        <v>0</v>
      </c>
      <c r="G67" s="125">
        <v>0</v>
      </c>
      <c r="H67" s="125">
        <v>0</v>
      </c>
      <c r="I67" s="125">
        <v>0</v>
      </c>
      <c r="J67" s="128">
        <v>0</v>
      </c>
      <c r="K67" s="128">
        <v>0</v>
      </c>
      <c r="L67" s="119">
        <f t="shared" si="27"/>
        <v>0</v>
      </c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  <c r="AA67" s="4"/>
      <c r="AB67" s="4"/>
      <c r="AC67" s="4"/>
      <c r="AD67" s="4"/>
      <c r="AE67" s="4"/>
      <c r="AF67" s="4"/>
      <c r="AG67" s="4"/>
      <c r="AH67" s="4"/>
      <c r="AI67" s="4"/>
      <c r="AJ67" s="4"/>
      <c r="AK67" s="4"/>
      <c r="AL67" s="4"/>
      <c r="AM67" s="4"/>
      <c r="AN67" s="4"/>
      <c r="AO67" s="4"/>
      <c r="AP67" s="4"/>
      <c r="AQ67" s="4"/>
      <c r="AR67" s="4"/>
      <c r="AS67" s="4"/>
      <c r="AT67" s="4"/>
      <c r="AU67" s="4"/>
      <c r="AV67" s="4"/>
      <c r="AW67" s="5"/>
      <c r="AX67" s="5"/>
      <c r="AY67" s="5"/>
      <c r="AZ67" s="5"/>
      <c r="BA67" s="5"/>
      <c r="BB67" s="5"/>
      <c r="BC67" s="5"/>
      <c r="BD67" s="5"/>
      <c r="BE67" s="5"/>
      <c r="BF67" s="5"/>
      <c r="BG67" s="5"/>
      <c r="BH67" s="5"/>
      <c r="BI67" s="5"/>
      <c r="BJ67" s="5"/>
      <c r="BK67" s="5"/>
      <c r="BL67" s="5"/>
      <c r="BM67" s="5"/>
      <c r="BN67" s="5"/>
    </row>
    <row r="68" spans="1:66">
      <c r="A68" s="115">
        <v>57</v>
      </c>
      <c r="B68" s="149">
        <f t="shared" si="28"/>
        <v>0</v>
      </c>
      <c r="C68" s="149">
        <f t="shared" si="28"/>
        <v>0</v>
      </c>
      <c r="D68" s="149">
        <f t="shared" si="28"/>
        <v>0</v>
      </c>
      <c r="E68" s="125">
        <v>0</v>
      </c>
      <c r="F68" s="125">
        <v>0</v>
      </c>
      <c r="G68" s="125">
        <v>0</v>
      </c>
      <c r="H68" s="125">
        <v>0</v>
      </c>
      <c r="I68" s="125">
        <v>0</v>
      </c>
      <c r="J68" s="128">
        <v>0</v>
      </c>
      <c r="K68" s="128">
        <v>0</v>
      </c>
      <c r="L68" s="119">
        <f t="shared" si="27"/>
        <v>0</v>
      </c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  <c r="AA68" s="4"/>
      <c r="AB68" s="4"/>
      <c r="AC68" s="4"/>
      <c r="AD68" s="4"/>
      <c r="AE68" s="4"/>
      <c r="AF68" s="4"/>
      <c r="AG68" s="4"/>
      <c r="AH68" s="4"/>
      <c r="AI68" s="4"/>
      <c r="AJ68" s="4"/>
      <c r="AK68" s="4"/>
      <c r="AL68" s="4"/>
      <c r="AM68" s="4"/>
      <c r="AN68" s="4"/>
      <c r="AO68" s="4"/>
      <c r="AP68" s="4"/>
      <c r="AQ68" s="4"/>
      <c r="AR68" s="4"/>
      <c r="AS68" s="4"/>
      <c r="AT68" s="4"/>
      <c r="AU68" s="4"/>
      <c r="AV68" s="4"/>
      <c r="AW68" s="5"/>
      <c r="AX68" s="5"/>
      <c r="AY68" s="5"/>
      <c r="AZ68" s="5"/>
      <c r="BA68" s="5"/>
      <c r="BB68" s="5"/>
      <c r="BC68" s="5"/>
      <c r="BD68" s="5"/>
      <c r="BE68" s="5"/>
      <c r="BF68" s="5"/>
      <c r="BG68" s="5"/>
      <c r="BH68" s="5"/>
      <c r="BI68" s="5"/>
      <c r="BJ68" s="5"/>
      <c r="BK68" s="5"/>
      <c r="BL68" s="5"/>
      <c r="BM68" s="5"/>
      <c r="BN68" s="5"/>
    </row>
    <row r="69" spans="1:66">
      <c r="A69" s="115">
        <f t="shared" si="26"/>
        <v>58</v>
      </c>
      <c r="B69" s="149" t="str">
        <f t="shared" si="28"/>
        <v>----</v>
      </c>
      <c r="C69" s="149" t="str">
        <f t="shared" si="28"/>
        <v>Staff Assistant</v>
      </c>
      <c r="D69" s="149" t="str">
        <f t="shared" si="28"/>
        <v>Laurent S.F. Duenas</v>
      </c>
      <c r="E69" s="125">
        <v>0</v>
      </c>
      <c r="F69" s="125">
        <v>0</v>
      </c>
      <c r="G69" s="125">
        <v>0</v>
      </c>
      <c r="H69" s="125">
        <v>0</v>
      </c>
      <c r="I69" s="125">
        <v>0</v>
      </c>
      <c r="J69" s="128">
        <v>0</v>
      </c>
      <c r="K69" s="128">
        <v>0</v>
      </c>
      <c r="L69" s="119">
        <f t="shared" si="27"/>
        <v>0</v>
      </c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  <c r="AA69" s="4"/>
      <c r="AB69" s="4"/>
      <c r="AC69" s="4"/>
      <c r="AD69" s="4"/>
      <c r="AE69" s="4"/>
      <c r="AF69" s="4"/>
      <c r="AG69" s="4"/>
      <c r="AH69" s="4"/>
      <c r="AI69" s="4"/>
      <c r="AJ69" s="4"/>
      <c r="AK69" s="4"/>
      <c r="AL69" s="4"/>
      <c r="AM69" s="4"/>
      <c r="AN69" s="4"/>
      <c r="AO69" s="4"/>
      <c r="AP69" s="4"/>
      <c r="AQ69" s="4"/>
      <c r="AR69" s="4"/>
      <c r="AS69" s="4"/>
      <c r="AT69" s="4"/>
      <c r="AU69" s="4"/>
      <c r="AV69" s="4"/>
      <c r="AW69" s="5"/>
      <c r="AX69" s="5"/>
      <c r="AY69" s="5"/>
      <c r="AZ69" s="5"/>
      <c r="BA69" s="5"/>
      <c r="BB69" s="5"/>
      <c r="BC69" s="5"/>
      <c r="BD69" s="5"/>
      <c r="BE69" s="5"/>
      <c r="BF69" s="5"/>
      <c r="BG69" s="5"/>
      <c r="BH69" s="5"/>
      <c r="BI69" s="5"/>
      <c r="BJ69" s="5"/>
      <c r="BK69" s="5"/>
      <c r="BL69" s="5"/>
      <c r="BM69" s="5"/>
      <c r="BN69" s="5"/>
    </row>
    <row r="70" spans="1:66">
      <c r="A70" s="115">
        <f t="shared" si="26"/>
        <v>59</v>
      </c>
      <c r="B70" s="149" t="str">
        <f t="shared" si="28"/>
        <v>----</v>
      </c>
      <c r="C70" s="149" t="str">
        <f t="shared" si="28"/>
        <v>Staff Assistant</v>
      </c>
      <c r="D70" s="149" t="str">
        <f t="shared" si="28"/>
        <v>Evelyn U. San Agustin-Claros</v>
      </c>
      <c r="E70" s="125">
        <v>0</v>
      </c>
      <c r="F70" s="125">
        <v>0</v>
      </c>
      <c r="G70" s="125">
        <v>0</v>
      </c>
      <c r="H70" s="125">
        <v>0</v>
      </c>
      <c r="I70" s="125">
        <v>0</v>
      </c>
      <c r="J70" s="128">
        <v>0</v>
      </c>
      <c r="K70" s="128">
        <v>0</v>
      </c>
      <c r="L70" s="119">
        <f t="shared" si="27"/>
        <v>0</v>
      </c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  <c r="AA70" s="4"/>
      <c r="AB70" s="4"/>
      <c r="AC70" s="4"/>
      <c r="AD70" s="4"/>
      <c r="AE70" s="4"/>
      <c r="AF70" s="4"/>
      <c r="AG70" s="4"/>
      <c r="AH70" s="4"/>
      <c r="AI70" s="4"/>
      <c r="AJ70" s="4"/>
      <c r="AK70" s="4"/>
      <c r="AL70" s="4"/>
      <c r="AM70" s="4"/>
      <c r="AN70" s="4"/>
      <c r="AO70" s="4"/>
      <c r="AP70" s="4"/>
      <c r="AQ70" s="4"/>
      <c r="AR70" s="4"/>
      <c r="AS70" s="4"/>
      <c r="AT70" s="4"/>
      <c r="AU70" s="4"/>
      <c r="AV70" s="4"/>
      <c r="AW70" s="5"/>
      <c r="AX70" s="5"/>
      <c r="AY70" s="5"/>
      <c r="AZ70" s="5"/>
      <c r="BA70" s="5"/>
      <c r="BB70" s="5"/>
      <c r="BC70" s="5"/>
      <c r="BD70" s="5"/>
      <c r="BE70" s="5"/>
      <c r="BF70" s="5"/>
      <c r="BG70" s="5"/>
      <c r="BH70" s="5"/>
      <c r="BI70" s="5"/>
      <c r="BJ70" s="5"/>
      <c r="BK70" s="5"/>
      <c r="BL70" s="5"/>
      <c r="BM70" s="5"/>
      <c r="BN70" s="5"/>
    </row>
    <row r="71" spans="1:66">
      <c r="A71" s="115">
        <f t="shared" si="26"/>
        <v>60</v>
      </c>
      <c r="B71" s="149" t="str">
        <f t="shared" si="28"/>
        <v>----</v>
      </c>
      <c r="C71" s="149" t="str">
        <f t="shared" si="28"/>
        <v>Staff Assistant</v>
      </c>
      <c r="D71" s="149" t="str">
        <f t="shared" si="28"/>
        <v>William P. Taitingfong</v>
      </c>
      <c r="E71" s="125">
        <v>0</v>
      </c>
      <c r="F71" s="125">
        <v>0</v>
      </c>
      <c r="G71" s="125">
        <v>0</v>
      </c>
      <c r="H71" s="125">
        <v>0</v>
      </c>
      <c r="I71" s="125">
        <v>0</v>
      </c>
      <c r="J71" s="128">
        <v>0</v>
      </c>
      <c r="K71" s="128">
        <v>0</v>
      </c>
      <c r="L71" s="119">
        <f t="shared" si="27"/>
        <v>0</v>
      </c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  <c r="AA71" s="4"/>
      <c r="AB71" s="4"/>
      <c r="AC71" s="4"/>
      <c r="AD71" s="4"/>
      <c r="AE71" s="4"/>
      <c r="AF71" s="4"/>
      <c r="AG71" s="4"/>
      <c r="AH71" s="4"/>
      <c r="AI71" s="4"/>
      <c r="AJ71" s="4"/>
      <c r="AK71" s="4"/>
      <c r="AL71" s="4"/>
      <c r="AM71" s="4"/>
      <c r="AN71" s="4"/>
      <c r="AO71" s="4"/>
      <c r="AP71" s="4"/>
      <c r="AQ71" s="4"/>
      <c r="AR71" s="4"/>
      <c r="AS71" s="4"/>
      <c r="AT71" s="4"/>
      <c r="AU71" s="4"/>
      <c r="AV71" s="4"/>
      <c r="AW71" s="5"/>
      <c r="AX71" s="5"/>
      <c r="AY71" s="5"/>
      <c r="AZ71" s="5"/>
      <c r="BA71" s="5"/>
      <c r="BB71" s="5"/>
      <c r="BC71" s="5"/>
      <c r="BD71" s="5"/>
      <c r="BE71" s="5"/>
      <c r="BF71" s="5"/>
      <c r="BG71" s="5"/>
      <c r="BH71" s="5"/>
      <c r="BI71" s="5"/>
      <c r="BJ71" s="5"/>
      <c r="BK71" s="5"/>
      <c r="BL71" s="5"/>
      <c r="BM71" s="5"/>
      <c r="BN71" s="5"/>
    </row>
    <row r="72" spans="1:66">
      <c r="A72" s="115">
        <f t="shared" si="26"/>
        <v>61</v>
      </c>
      <c r="B72" s="149" t="str">
        <f t="shared" si="28"/>
        <v>----</v>
      </c>
      <c r="C72" s="149" t="str">
        <f t="shared" si="28"/>
        <v>Staff Assistant</v>
      </c>
      <c r="D72" s="149" t="str">
        <f t="shared" si="28"/>
        <v>Bernice Q. Torres</v>
      </c>
      <c r="E72" s="125">
        <v>0</v>
      </c>
      <c r="F72" s="125">
        <v>0</v>
      </c>
      <c r="G72" s="125">
        <v>0</v>
      </c>
      <c r="H72" s="125">
        <v>0</v>
      </c>
      <c r="I72" s="125">
        <v>0</v>
      </c>
      <c r="J72" s="128">
        <v>0</v>
      </c>
      <c r="K72" s="128">
        <v>0</v>
      </c>
      <c r="L72" s="119">
        <f t="shared" si="27"/>
        <v>0</v>
      </c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  <c r="AA72" s="4"/>
      <c r="AB72" s="4"/>
      <c r="AC72" s="4"/>
      <c r="AD72" s="4"/>
      <c r="AE72" s="4"/>
      <c r="AF72" s="4"/>
      <c r="AG72" s="4"/>
      <c r="AH72" s="4"/>
      <c r="AI72" s="4"/>
      <c r="AJ72" s="4"/>
      <c r="AK72" s="4"/>
      <c r="AL72" s="4"/>
      <c r="AM72" s="4"/>
      <c r="AN72" s="4"/>
      <c r="AO72" s="4"/>
      <c r="AP72" s="4"/>
      <c r="AQ72" s="4"/>
      <c r="AR72" s="4"/>
      <c r="AS72" s="4"/>
      <c r="AT72" s="4"/>
      <c r="AU72" s="4"/>
      <c r="AV72" s="4"/>
      <c r="AW72" s="5"/>
      <c r="AX72" s="5"/>
      <c r="AY72" s="5"/>
      <c r="AZ72" s="5"/>
      <c r="BA72" s="5"/>
      <c r="BB72" s="5"/>
      <c r="BC72" s="5"/>
      <c r="BD72" s="5"/>
      <c r="BE72" s="5"/>
      <c r="BF72" s="5"/>
      <c r="BG72" s="5"/>
      <c r="BH72" s="5"/>
      <c r="BI72" s="5"/>
      <c r="BJ72" s="5"/>
      <c r="BK72" s="5"/>
      <c r="BL72" s="5"/>
      <c r="BM72" s="5"/>
      <c r="BN72" s="5"/>
    </row>
    <row r="73" spans="1:66">
      <c r="A73" s="115"/>
      <c r="B73" s="149" t="str">
        <f t="shared" si="28"/>
        <v>----</v>
      </c>
      <c r="C73" s="149" t="str">
        <f t="shared" si="28"/>
        <v>Staff Assistant</v>
      </c>
      <c r="D73" s="149" t="str">
        <f t="shared" si="28"/>
        <v>Raymond Y. Blas</v>
      </c>
      <c r="E73" s="125">
        <v>0</v>
      </c>
      <c r="F73" s="125">
        <v>0</v>
      </c>
      <c r="G73" s="125">
        <v>0</v>
      </c>
      <c r="H73" s="125">
        <v>0</v>
      </c>
      <c r="I73" s="125">
        <v>0</v>
      </c>
      <c r="J73" s="128">
        <v>0</v>
      </c>
      <c r="K73" s="128">
        <v>0</v>
      </c>
      <c r="L73" s="119">
        <f t="shared" si="27"/>
        <v>0</v>
      </c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  <c r="AA73" s="4"/>
      <c r="AB73" s="4"/>
      <c r="AC73" s="4"/>
      <c r="AD73" s="4"/>
      <c r="AE73" s="4"/>
      <c r="AF73" s="4"/>
      <c r="AG73" s="4"/>
      <c r="AH73" s="4"/>
      <c r="AI73" s="4"/>
      <c r="AJ73" s="4"/>
      <c r="AK73" s="4"/>
      <c r="AL73" s="4"/>
      <c r="AM73" s="4"/>
      <c r="AN73" s="4"/>
      <c r="AO73" s="4"/>
      <c r="AP73" s="4"/>
      <c r="AQ73" s="4"/>
      <c r="AR73" s="4"/>
      <c r="AS73" s="4"/>
      <c r="AT73" s="4"/>
      <c r="AU73" s="4"/>
      <c r="AV73" s="4"/>
      <c r="AW73" s="5"/>
      <c r="AX73" s="5"/>
      <c r="AY73" s="5"/>
      <c r="AZ73" s="5"/>
      <c r="BA73" s="5"/>
      <c r="BB73" s="5"/>
      <c r="BC73" s="5"/>
      <c r="BD73" s="5"/>
      <c r="BE73" s="5"/>
      <c r="BF73" s="5"/>
      <c r="BG73" s="5"/>
      <c r="BH73" s="5"/>
      <c r="BI73" s="5"/>
      <c r="BJ73" s="5"/>
      <c r="BK73" s="5"/>
      <c r="BL73" s="5"/>
      <c r="BM73" s="5"/>
      <c r="BN73" s="5"/>
    </row>
    <row r="74" spans="1:66">
      <c r="A74" s="115"/>
      <c r="B74" s="149" t="str">
        <f t="shared" si="28"/>
        <v>----</v>
      </c>
      <c r="C74" s="149">
        <f t="shared" si="28"/>
        <v>0</v>
      </c>
      <c r="D74" s="149">
        <f t="shared" si="28"/>
        <v>0</v>
      </c>
      <c r="E74" s="125">
        <v>0</v>
      </c>
      <c r="F74" s="125">
        <v>0</v>
      </c>
      <c r="G74" s="125">
        <v>0</v>
      </c>
      <c r="H74" s="125">
        <v>0</v>
      </c>
      <c r="I74" s="125">
        <v>0</v>
      </c>
      <c r="J74" s="128">
        <v>0</v>
      </c>
      <c r="K74" s="128">
        <v>0</v>
      </c>
      <c r="L74" s="119">
        <f t="shared" si="27"/>
        <v>0</v>
      </c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  <c r="AA74" s="4"/>
      <c r="AB74" s="4"/>
      <c r="AC74" s="4"/>
      <c r="AD74" s="4"/>
      <c r="AE74" s="4"/>
      <c r="AF74" s="4"/>
      <c r="AG74" s="4"/>
      <c r="AH74" s="4"/>
      <c r="AI74" s="4"/>
      <c r="AJ74" s="4"/>
      <c r="AK74" s="4"/>
      <c r="AL74" s="4"/>
      <c r="AM74" s="4"/>
      <c r="AN74" s="4"/>
      <c r="AO74" s="4"/>
      <c r="AP74" s="4"/>
      <c r="AQ74" s="4"/>
      <c r="AR74" s="4"/>
      <c r="AS74" s="4"/>
      <c r="AT74" s="4"/>
      <c r="AU74" s="4"/>
      <c r="AV74" s="4"/>
      <c r="AW74" s="5"/>
      <c r="AX74" s="5"/>
      <c r="AY74" s="5"/>
      <c r="AZ74" s="5"/>
      <c r="BA74" s="5"/>
      <c r="BB74" s="5"/>
      <c r="BC74" s="5"/>
      <c r="BD74" s="5"/>
      <c r="BE74" s="5"/>
      <c r="BF74" s="5"/>
      <c r="BG74" s="5"/>
      <c r="BH74" s="5"/>
      <c r="BI74" s="5"/>
      <c r="BJ74" s="5"/>
      <c r="BK74" s="5"/>
      <c r="BL74" s="5"/>
      <c r="BM74" s="5"/>
      <c r="BN74" s="5"/>
    </row>
    <row r="75" spans="1:66">
      <c r="A75" s="115"/>
      <c r="B75" s="149" t="str">
        <f t="shared" si="28"/>
        <v>----</v>
      </c>
      <c r="C75" s="149">
        <f t="shared" si="28"/>
        <v>0</v>
      </c>
      <c r="D75" s="149">
        <f t="shared" si="28"/>
        <v>0</v>
      </c>
      <c r="E75" s="125">
        <v>0</v>
      </c>
      <c r="F75" s="125">
        <v>0</v>
      </c>
      <c r="G75" s="125">
        <v>0</v>
      </c>
      <c r="H75" s="125">
        <v>0</v>
      </c>
      <c r="I75" s="125">
        <v>0</v>
      </c>
      <c r="J75" s="128">
        <v>0</v>
      </c>
      <c r="K75" s="128">
        <v>0</v>
      </c>
      <c r="L75" s="119">
        <f t="shared" si="27"/>
        <v>0</v>
      </c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  <c r="AA75" s="4"/>
      <c r="AB75" s="4"/>
      <c r="AC75" s="4"/>
      <c r="AD75" s="4"/>
      <c r="AE75" s="4"/>
      <c r="AF75" s="4"/>
      <c r="AG75" s="4"/>
      <c r="AH75" s="4"/>
      <c r="AI75" s="4"/>
      <c r="AJ75" s="4"/>
      <c r="AK75" s="4"/>
      <c r="AL75" s="4"/>
      <c r="AM75" s="4"/>
      <c r="AN75" s="4"/>
      <c r="AO75" s="4"/>
      <c r="AP75" s="4"/>
      <c r="AQ75" s="4"/>
      <c r="AR75" s="4"/>
      <c r="AS75" s="4"/>
      <c r="AT75" s="4"/>
      <c r="AU75" s="4"/>
      <c r="AV75" s="4"/>
      <c r="AW75" s="5"/>
      <c r="AX75" s="5"/>
      <c r="AY75" s="5"/>
      <c r="AZ75" s="5"/>
      <c r="BA75" s="5"/>
      <c r="BB75" s="5"/>
      <c r="BC75" s="5"/>
      <c r="BD75" s="5"/>
      <c r="BE75" s="5"/>
      <c r="BF75" s="5"/>
      <c r="BG75" s="5"/>
      <c r="BH75" s="5"/>
      <c r="BI75" s="5"/>
      <c r="BJ75" s="5"/>
      <c r="BK75" s="5"/>
      <c r="BL75" s="5"/>
      <c r="BM75" s="5"/>
      <c r="BN75" s="5"/>
    </row>
    <row r="76" spans="1:66">
      <c r="A76" s="115"/>
      <c r="B76" s="149" t="str">
        <f t="shared" si="28"/>
        <v>----</v>
      </c>
      <c r="C76" s="149">
        <f t="shared" si="28"/>
        <v>0</v>
      </c>
      <c r="D76" s="149">
        <f t="shared" si="28"/>
        <v>0</v>
      </c>
      <c r="E76" s="125">
        <v>0</v>
      </c>
      <c r="F76" s="125">
        <v>0</v>
      </c>
      <c r="G76" s="125">
        <v>0</v>
      </c>
      <c r="H76" s="125">
        <v>0</v>
      </c>
      <c r="I76" s="125">
        <v>0</v>
      </c>
      <c r="J76" s="128">
        <v>0</v>
      </c>
      <c r="K76" s="128">
        <v>0</v>
      </c>
      <c r="L76" s="119">
        <f t="shared" si="27"/>
        <v>0</v>
      </c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  <c r="AA76" s="4"/>
      <c r="AB76" s="4"/>
      <c r="AC76" s="4"/>
      <c r="AD76" s="4"/>
      <c r="AE76" s="4"/>
      <c r="AF76" s="4"/>
      <c r="AG76" s="4"/>
      <c r="AH76" s="4"/>
      <c r="AI76" s="4"/>
      <c r="AJ76" s="4"/>
      <c r="AK76" s="4"/>
      <c r="AL76" s="4"/>
      <c r="AM76" s="4"/>
      <c r="AN76" s="4"/>
      <c r="AO76" s="4"/>
      <c r="AP76" s="4"/>
      <c r="AQ76" s="4"/>
      <c r="AR76" s="4"/>
      <c r="AS76" s="4"/>
      <c r="AT76" s="4"/>
      <c r="AU76" s="4"/>
      <c r="AV76" s="4"/>
      <c r="AW76" s="5"/>
      <c r="AX76" s="5"/>
      <c r="AY76" s="5"/>
      <c r="AZ76" s="5"/>
      <c r="BA76" s="5"/>
      <c r="BB76" s="5"/>
      <c r="BC76" s="5"/>
      <c r="BD76" s="5"/>
      <c r="BE76" s="5"/>
      <c r="BF76" s="5"/>
      <c r="BG76" s="5"/>
      <c r="BH76" s="5"/>
      <c r="BI76" s="5"/>
      <c r="BJ76" s="5"/>
      <c r="BK76" s="5"/>
      <c r="BL76" s="5"/>
      <c r="BM76" s="5"/>
      <c r="BN76" s="5"/>
    </row>
    <row r="77" spans="1:66">
      <c r="A77" s="115"/>
      <c r="B77" s="149" t="str">
        <f t="shared" si="28"/>
        <v>----</v>
      </c>
      <c r="C77" s="149">
        <f t="shared" si="28"/>
        <v>0</v>
      </c>
      <c r="D77" s="149">
        <f t="shared" si="28"/>
        <v>0</v>
      </c>
      <c r="E77" s="125">
        <v>0</v>
      </c>
      <c r="F77" s="125">
        <v>0</v>
      </c>
      <c r="G77" s="125">
        <v>0</v>
      </c>
      <c r="H77" s="125">
        <v>0</v>
      </c>
      <c r="I77" s="125">
        <v>0</v>
      </c>
      <c r="J77" s="128">
        <v>0</v>
      </c>
      <c r="K77" s="128">
        <v>0</v>
      </c>
      <c r="L77" s="119">
        <f t="shared" si="27"/>
        <v>0</v>
      </c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  <c r="AA77" s="4"/>
      <c r="AB77" s="4"/>
      <c r="AC77" s="4"/>
      <c r="AD77" s="4"/>
      <c r="AE77" s="4"/>
      <c r="AF77" s="4"/>
      <c r="AG77" s="4"/>
      <c r="AH77" s="4"/>
      <c r="AI77" s="4"/>
      <c r="AJ77" s="4"/>
      <c r="AK77" s="4"/>
      <c r="AL77" s="4"/>
      <c r="AM77" s="4"/>
      <c r="AN77" s="4"/>
      <c r="AO77" s="4"/>
      <c r="AP77" s="4"/>
      <c r="AQ77" s="4"/>
      <c r="AR77" s="4"/>
      <c r="AS77" s="4"/>
      <c r="AT77" s="4"/>
      <c r="AU77" s="4"/>
      <c r="AV77" s="4"/>
      <c r="AW77" s="5"/>
      <c r="AX77" s="5"/>
      <c r="AY77" s="5"/>
      <c r="AZ77" s="5"/>
      <c r="BA77" s="5"/>
      <c r="BB77" s="5"/>
      <c r="BC77" s="5"/>
      <c r="BD77" s="5"/>
      <c r="BE77" s="5"/>
      <c r="BF77" s="5"/>
      <c r="BG77" s="5"/>
      <c r="BH77" s="5"/>
      <c r="BI77" s="5"/>
      <c r="BJ77" s="5"/>
      <c r="BK77" s="5"/>
      <c r="BL77" s="5"/>
      <c r="BM77" s="5"/>
      <c r="BN77" s="5"/>
    </row>
    <row r="78" spans="1:66" ht="11.25" customHeight="1">
      <c r="A78" s="115"/>
      <c r="B78" s="149"/>
      <c r="C78" s="149"/>
      <c r="D78" s="149">
        <f t="shared" si="28"/>
        <v>0</v>
      </c>
      <c r="E78" s="125">
        <v>0</v>
      </c>
      <c r="F78" s="125">
        <v>0</v>
      </c>
      <c r="G78" s="125">
        <v>0</v>
      </c>
      <c r="H78" s="125">
        <v>0</v>
      </c>
      <c r="I78" s="125">
        <v>0</v>
      </c>
      <c r="J78" s="128">
        <v>0</v>
      </c>
      <c r="K78" s="128">
        <v>0</v>
      </c>
      <c r="L78" s="119">
        <f t="shared" si="27"/>
        <v>0</v>
      </c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  <c r="AA78" s="4"/>
      <c r="AB78" s="4"/>
      <c r="AC78" s="4"/>
      <c r="AD78" s="4"/>
      <c r="AE78" s="4"/>
      <c r="AF78" s="4"/>
      <c r="AG78" s="4"/>
      <c r="AH78" s="4"/>
      <c r="AI78" s="4"/>
      <c r="AJ78" s="4"/>
      <c r="AK78" s="4"/>
      <c r="AL78" s="4"/>
      <c r="AM78" s="4"/>
      <c r="AN78" s="4"/>
      <c r="AO78" s="4"/>
      <c r="AP78" s="4"/>
      <c r="AQ78" s="4"/>
      <c r="AR78" s="4"/>
      <c r="AS78" s="4"/>
      <c r="AT78" s="4"/>
      <c r="AU78" s="4"/>
      <c r="AV78" s="4"/>
      <c r="AW78" s="5"/>
      <c r="AX78" s="5"/>
      <c r="AY78" s="5"/>
      <c r="AZ78" s="5"/>
      <c r="BA78" s="5"/>
      <c r="BB78" s="5"/>
      <c r="BC78" s="5"/>
      <c r="BD78" s="5"/>
      <c r="BE78" s="5"/>
      <c r="BF78" s="5"/>
      <c r="BG78" s="5"/>
      <c r="BH78" s="5"/>
      <c r="BI78" s="5"/>
      <c r="BJ78" s="5"/>
      <c r="BK78" s="5"/>
      <c r="BL78" s="5"/>
      <c r="BM78" s="5"/>
      <c r="BN78" s="5"/>
    </row>
    <row r="79" spans="1:66">
      <c r="A79" s="115"/>
      <c r="B79" s="149" t="str">
        <f t="shared" si="28"/>
        <v>----</v>
      </c>
      <c r="C79" s="149">
        <f t="shared" si="28"/>
        <v>0</v>
      </c>
      <c r="D79" s="149">
        <f t="shared" si="28"/>
        <v>0</v>
      </c>
      <c r="E79" s="125">
        <v>0</v>
      </c>
      <c r="F79" s="125">
        <v>0</v>
      </c>
      <c r="G79" s="125">
        <v>0</v>
      </c>
      <c r="H79" s="125">
        <v>0</v>
      </c>
      <c r="I79" s="125">
        <v>0</v>
      </c>
      <c r="J79" s="128">
        <v>0</v>
      </c>
      <c r="K79" s="128">
        <v>0</v>
      </c>
      <c r="L79" s="119">
        <f t="shared" si="27"/>
        <v>0</v>
      </c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  <c r="AA79" s="4"/>
      <c r="AB79" s="4"/>
      <c r="AC79" s="4"/>
      <c r="AD79" s="4"/>
      <c r="AE79" s="4"/>
      <c r="AF79" s="4"/>
      <c r="AG79" s="4"/>
      <c r="AH79" s="4"/>
      <c r="AI79" s="4"/>
      <c r="AJ79" s="4"/>
      <c r="AK79" s="4"/>
      <c r="AL79" s="4"/>
      <c r="AM79" s="4"/>
      <c r="AN79" s="4"/>
      <c r="AO79" s="4"/>
      <c r="AP79" s="4"/>
      <c r="AQ79" s="4"/>
      <c r="AR79" s="4"/>
      <c r="AS79" s="4"/>
      <c r="AT79" s="4"/>
      <c r="AU79" s="4"/>
      <c r="AV79" s="4"/>
      <c r="AW79" s="5"/>
      <c r="AX79" s="5"/>
      <c r="AY79" s="5"/>
      <c r="AZ79" s="5"/>
      <c r="BA79" s="5"/>
      <c r="BB79" s="5"/>
      <c r="BC79" s="5"/>
      <c r="BD79" s="5"/>
      <c r="BE79" s="5"/>
      <c r="BF79" s="5"/>
      <c r="BG79" s="5"/>
      <c r="BH79" s="5"/>
      <c r="BI79" s="5"/>
      <c r="BJ79" s="5"/>
      <c r="BK79" s="5"/>
      <c r="BL79" s="5"/>
      <c r="BM79" s="5"/>
      <c r="BN79" s="5"/>
    </row>
    <row r="80" spans="1:66">
      <c r="A80" s="115"/>
      <c r="B80" s="149" t="str">
        <f t="shared" si="28"/>
        <v>----</v>
      </c>
      <c r="C80" s="149">
        <f t="shared" si="28"/>
        <v>0</v>
      </c>
      <c r="D80" s="149">
        <f t="shared" si="28"/>
        <v>0</v>
      </c>
      <c r="E80" s="125">
        <v>0</v>
      </c>
      <c r="F80" s="125">
        <v>0</v>
      </c>
      <c r="G80" s="125">
        <v>0</v>
      </c>
      <c r="H80" s="125">
        <v>0</v>
      </c>
      <c r="I80" s="125">
        <v>0</v>
      </c>
      <c r="J80" s="128">
        <v>0</v>
      </c>
      <c r="K80" s="128">
        <v>0</v>
      </c>
      <c r="L80" s="119">
        <f t="shared" si="27"/>
        <v>0</v>
      </c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  <c r="AA80" s="4"/>
      <c r="AB80" s="4"/>
      <c r="AC80" s="4"/>
      <c r="AD80" s="4"/>
      <c r="AE80" s="4"/>
      <c r="AF80" s="4"/>
      <c r="AG80" s="4"/>
      <c r="AH80" s="4"/>
      <c r="AI80" s="4"/>
      <c r="AJ80" s="4"/>
      <c r="AK80" s="4"/>
      <c r="AL80" s="4"/>
      <c r="AM80" s="4"/>
      <c r="AN80" s="4"/>
      <c r="AO80" s="4"/>
      <c r="AP80" s="4"/>
      <c r="AQ80" s="4"/>
      <c r="AR80" s="4"/>
      <c r="AS80" s="4"/>
      <c r="AT80" s="4"/>
      <c r="AU80" s="4"/>
      <c r="AV80" s="4"/>
      <c r="AW80" s="5"/>
      <c r="AX80" s="5"/>
      <c r="AY80" s="5"/>
      <c r="AZ80" s="5"/>
      <c r="BA80" s="5"/>
      <c r="BB80" s="5"/>
      <c r="BC80" s="5"/>
      <c r="BD80" s="5"/>
      <c r="BE80" s="5"/>
      <c r="BF80" s="5"/>
      <c r="BG80" s="5"/>
      <c r="BH80" s="5"/>
      <c r="BI80" s="5"/>
      <c r="BJ80" s="5"/>
      <c r="BK80" s="5"/>
      <c r="BL80" s="5"/>
      <c r="BM80" s="5"/>
      <c r="BN80" s="5"/>
    </row>
    <row r="81" spans="1:66">
      <c r="A81" s="115"/>
      <c r="B81" s="149" t="str">
        <f t="shared" si="28"/>
        <v>----</v>
      </c>
      <c r="C81" s="149">
        <f t="shared" si="28"/>
        <v>0</v>
      </c>
      <c r="D81" s="149">
        <f t="shared" si="28"/>
        <v>0</v>
      </c>
      <c r="E81" s="125">
        <v>0</v>
      </c>
      <c r="F81" s="125">
        <v>0</v>
      </c>
      <c r="G81" s="125">
        <v>0</v>
      </c>
      <c r="H81" s="125">
        <v>0</v>
      </c>
      <c r="I81" s="125">
        <v>0</v>
      </c>
      <c r="J81" s="128">
        <v>0</v>
      </c>
      <c r="K81" s="128">
        <v>0</v>
      </c>
      <c r="L81" s="119">
        <f t="shared" si="27"/>
        <v>0</v>
      </c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  <c r="AA81" s="4"/>
      <c r="AB81" s="4"/>
      <c r="AC81" s="4"/>
      <c r="AD81" s="4"/>
      <c r="AE81" s="4"/>
      <c r="AF81" s="4"/>
      <c r="AG81" s="4"/>
      <c r="AH81" s="4"/>
      <c r="AI81" s="4"/>
      <c r="AJ81" s="4"/>
      <c r="AK81" s="4"/>
      <c r="AL81" s="4"/>
      <c r="AM81" s="4"/>
      <c r="AN81" s="4"/>
      <c r="AO81" s="4"/>
      <c r="AP81" s="4"/>
      <c r="AQ81" s="4"/>
      <c r="AR81" s="4"/>
      <c r="AS81" s="4"/>
      <c r="AT81" s="4"/>
      <c r="AU81" s="4"/>
      <c r="AV81" s="4"/>
      <c r="AW81" s="5"/>
      <c r="AX81" s="5"/>
      <c r="AY81" s="5"/>
      <c r="AZ81" s="5"/>
      <c r="BA81" s="5"/>
      <c r="BB81" s="5"/>
      <c r="BC81" s="5"/>
      <c r="BD81" s="5"/>
      <c r="BE81" s="5"/>
      <c r="BF81" s="5"/>
      <c r="BG81" s="5"/>
      <c r="BH81" s="5"/>
      <c r="BI81" s="5"/>
      <c r="BJ81" s="5"/>
      <c r="BK81" s="5"/>
      <c r="BL81" s="5"/>
      <c r="BM81" s="5"/>
      <c r="BN81" s="5"/>
    </row>
    <row r="82" spans="1:66">
      <c r="A82" s="115"/>
      <c r="B82" s="149" t="str">
        <f t="shared" si="28"/>
        <v>----</v>
      </c>
      <c r="C82" s="149">
        <f t="shared" si="28"/>
        <v>0</v>
      </c>
      <c r="D82" s="149">
        <f t="shared" si="28"/>
        <v>0</v>
      </c>
      <c r="E82" s="125">
        <v>0</v>
      </c>
      <c r="F82" s="125">
        <v>0</v>
      </c>
      <c r="G82" s="125">
        <v>0</v>
      </c>
      <c r="H82" s="125">
        <v>0</v>
      </c>
      <c r="I82" s="125">
        <v>0</v>
      </c>
      <c r="J82" s="128">
        <v>0</v>
      </c>
      <c r="K82" s="128">
        <v>0</v>
      </c>
      <c r="L82" s="119">
        <f t="shared" si="27"/>
        <v>0</v>
      </c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  <c r="AA82" s="4"/>
      <c r="AB82" s="4"/>
      <c r="AC82" s="4"/>
      <c r="AD82" s="4"/>
      <c r="AE82" s="4"/>
      <c r="AF82" s="4"/>
      <c r="AG82" s="4"/>
      <c r="AH82" s="4"/>
      <c r="AI82" s="4"/>
      <c r="AJ82" s="4"/>
      <c r="AK82" s="4"/>
      <c r="AL82" s="4"/>
      <c r="AM82" s="4"/>
      <c r="AN82" s="4"/>
      <c r="AO82" s="4"/>
      <c r="AP82" s="4"/>
      <c r="AQ82" s="4"/>
      <c r="AR82" s="4"/>
      <c r="AS82" s="4"/>
      <c r="AT82" s="4"/>
      <c r="AU82" s="4"/>
      <c r="AV82" s="4"/>
      <c r="AW82" s="5"/>
      <c r="AX82" s="5"/>
      <c r="AY82" s="5"/>
      <c r="AZ82" s="5"/>
      <c r="BA82" s="5"/>
      <c r="BB82" s="5"/>
      <c r="BC82" s="5"/>
      <c r="BD82" s="5"/>
      <c r="BE82" s="5"/>
      <c r="BF82" s="5"/>
      <c r="BG82" s="5"/>
      <c r="BH82" s="5"/>
      <c r="BI82" s="5"/>
      <c r="BJ82" s="5"/>
      <c r="BK82" s="5"/>
      <c r="BL82" s="5"/>
      <c r="BM82" s="5"/>
      <c r="BN82" s="5"/>
    </row>
    <row r="83" spans="1:66">
      <c r="A83" s="115"/>
      <c r="B83" s="149" t="str">
        <f t="shared" si="28"/>
        <v>----</v>
      </c>
      <c r="C83" s="149">
        <f t="shared" si="28"/>
        <v>0</v>
      </c>
      <c r="D83" s="149">
        <f t="shared" si="28"/>
        <v>0</v>
      </c>
      <c r="E83" s="125">
        <v>0</v>
      </c>
      <c r="F83" s="125">
        <v>0</v>
      </c>
      <c r="G83" s="125">
        <v>0</v>
      </c>
      <c r="H83" s="125">
        <v>0</v>
      </c>
      <c r="I83" s="125">
        <v>0</v>
      </c>
      <c r="J83" s="128">
        <v>0</v>
      </c>
      <c r="K83" s="128">
        <v>0</v>
      </c>
      <c r="L83" s="119">
        <f t="shared" si="27"/>
        <v>0</v>
      </c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  <c r="AA83" s="4"/>
      <c r="AB83" s="4"/>
      <c r="AC83" s="4"/>
      <c r="AD83" s="4"/>
      <c r="AE83" s="4"/>
      <c r="AF83" s="4"/>
      <c r="AG83" s="4"/>
      <c r="AH83" s="4"/>
      <c r="AI83" s="4"/>
      <c r="AJ83" s="4"/>
      <c r="AK83" s="4"/>
      <c r="AL83" s="4"/>
      <c r="AM83" s="4"/>
      <c r="AN83" s="4"/>
      <c r="AO83" s="4"/>
      <c r="AP83" s="4"/>
      <c r="AQ83" s="4"/>
      <c r="AR83" s="4"/>
      <c r="AS83" s="4"/>
      <c r="AT83" s="4"/>
      <c r="AU83" s="4"/>
      <c r="AV83" s="4"/>
      <c r="AW83" s="5"/>
      <c r="AX83" s="5"/>
      <c r="AY83" s="5"/>
      <c r="AZ83" s="5"/>
      <c r="BA83" s="5"/>
      <c r="BB83" s="5"/>
      <c r="BC83" s="5"/>
      <c r="BD83" s="5"/>
      <c r="BE83" s="5"/>
      <c r="BF83" s="5"/>
      <c r="BG83" s="5"/>
      <c r="BH83" s="5"/>
      <c r="BI83" s="5"/>
      <c r="BJ83" s="5"/>
      <c r="BK83" s="5"/>
      <c r="BL83" s="5"/>
      <c r="BM83" s="5"/>
      <c r="BN83" s="5"/>
    </row>
    <row r="84" spans="1:66">
      <c r="A84" s="115"/>
      <c r="B84" s="149" t="str">
        <f t="shared" si="28"/>
        <v>----</v>
      </c>
      <c r="C84" s="149">
        <f t="shared" si="28"/>
        <v>0</v>
      </c>
      <c r="D84" s="149">
        <f t="shared" si="28"/>
        <v>0</v>
      </c>
      <c r="E84" s="125">
        <v>0</v>
      </c>
      <c r="F84" s="125">
        <v>0</v>
      </c>
      <c r="G84" s="125">
        <v>0</v>
      </c>
      <c r="H84" s="125">
        <v>0</v>
      </c>
      <c r="I84" s="125">
        <v>0</v>
      </c>
      <c r="J84" s="128">
        <v>0</v>
      </c>
      <c r="K84" s="128">
        <v>0</v>
      </c>
      <c r="L84" s="119">
        <f t="shared" si="27"/>
        <v>0</v>
      </c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4"/>
      <c r="AS84" s="4"/>
      <c r="AT84" s="4"/>
      <c r="AU84" s="4"/>
      <c r="AV84" s="4"/>
      <c r="AW84" s="5"/>
      <c r="AX84" s="5"/>
      <c r="AY84" s="5"/>
      <c r="AZ84" s="5"/>
      <c r="BA84" s="5"/>
      <c r="BB84" s="5"/>
      <c r="BC84" s="5"/>
      <c r="BD84" s="5"/>
      <c r="BE84" s="5"/>
      <c r="BF84" s="5"/>
      <c r="BG84" s="5"/>
      <c r="BH84" s="5"/>
      <c r="BI84" s="5"/>
      <c r="BJ84" s="5"/>
      <c r="BK84" s="5"/>
      <c r="BL84" s="5"/>
      <c r="BM84" s="5"/>
      <c r="BN84" s="5"/>
    </row>
    <row r="85" spans="1:66">
      <c r="A85" s="115"/>
      <c r="B85" s="149" t="str">
        <f t="shared" si="28"/>
        <v>----</v>
      </c>
      <c r="C85" s="149">
        <f t="shared" si="28"/>
        <v>0</v>
      </c>
      <c r="D85" s="149">
        <f t="shared" si="28"/>
        <v>0</v>
      </c>
      <c r="E85" s="125">
        <v>0</v>
      </c>
      <c r="F85" s="125">
        <v>0</v>
      </c>
      <c r="G85" s="125">
        <v>0</v>
      </c>
      <c r="H85" s="125">
        <v>0</v>
      </c>
      <c r="I85" s="125">
        <v>0</v>
      </c>
      <c r="J85" s="128">
        <v>0</v>
      </c>
      <c r="K85" s="128">
        <v>0</v>
      </c>
      <c r="L85" s="119">
        <f t="shared" si="27"/>
        <v>0</v>
      </c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  <c r="AA85" s="4"/>
      <c r="AB85" s="4"/>
      <c r="AC85" s="4"/>
      <c r="AD85" s="4"/>
      <c r="AE85" s="4"/>
      <c r="AF85" s="4"/>
      <c r="AG85" s="4"/>
      <c r="AH85" s="4"/>
      <c r="AI85" s="4"/>
      <c r="AJ85" s="4"/>
      <c r="AK85" s="4"/>
      <c r="AL85" s="4"/>
      <c r="AM85" s="4"/>
      <c r="AN85" s="4"/>
      <c r="AO85" s="4"/>
      <c r="AP85" s="4"/>
      <c r="AQ85" s="4"/>
      <c r="AR85" s="4"/>
      <c r="AS85" s="4"/>
      <c r="AT85" s="4"/>
      <c r="AU85" s="4"/>
      <c r="AV85" s="4"/>
      <c r="AW85" s="5"/>
      <c r="AX85" s="5"/>
      <c r="AY85" s="5"/>
      <c r="AZ85" s="5"/>
      <c r="BA85" s="5"/>
      <c r="BB85" s="5"/>
      <c r="BC85" s="5"/>
      <c r="BD85" s="5"/>
      <c r="BE85" s="5"/>
      <c r="BF85" s="5"/>
      <c r="BG85" s="5"/>
      <c r="BH85" s="5"/>
      <c r="BI85" s="5"/>
      <c r="BJ85" s="5"/>
      <c r="BK85" s="5"/>
      <c r="BL85" s="5"/>
      <c r="BM85" s="5"/>
      <c r="BN85" s="5"/>
    </row>
    <row r="86" spans="1:66">
      <c r="A86" s="115"/>
      <c r="B86" s="149" t="str">
        <f t="shared" si="28"/>
        <v>----</v>
      </c>
      <c r="C86" s="149">
        <f t="shared" si="28"/>
        <v>0</v>
      </c>
      <c r="D86" s="149">
        <f t="shared" si="28"/>
        <v>0</v>
      </c>
      <c r="E86" s="125">
        <v>0</v>
      </c>
      <c r="F86" s="125">
        <v>0</v>
      </c>
      <c r="G86" s="125">
        <v>0</v>
      </c>
      <c r="H86" s="125">
        <v>0</v>
      </c>
      <c r="I86" s="125">
        <v>0</v>
      </c>
      <c r="J86" s="128">
        <v>0</v>
      </c>
      <c r="K86" s="128">
        <v>0</v>
      </c>
      <c r="L86" s="119">
        <f t="shared" si="27"/>
        <v>0</v>
      </c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  <c r="AA86" s="4"/>
      <c r="AB86" s="4"/>
      <c r="AC86" s="4"/>
      <c r="AD86" s="4"/>
      <c r="AE86" s="4"/>
      <c r="AF86" s="4"/>
      <c r="AG86" s="4"/>
      <c r="AH86" s="4"/>
      <c r="AI86" s="4"/>
      <c r="AJ86" s="4"/>
      <c r="AK86" s="4"/>
      <c r="AL86" s="4"/>
      <c r="AM86" s="4"/>
      <c r="AN86" s="4"/>
      <c r="AO86" s="4"/>
      <c r="AP86" s="4"/>
      <c r="AQ86" s="4"/>
      <c r="AR86" s="4"/>
      <c r="AS86" s="4"/>
      <c r="AT86" s="4"/>
      <c r="AU86" s="4"/>
      <c r="AV86" s="4"/>
      <c r="AW86" s="5"/>
      <c r="AX86" s="5"/>
      <c r="AY86" s="5"/>
      <c r="AZ86" s="5"/>
      <c r="BA86" s="5"/>
      <c r="BB86" s="5"/>
      <c r="BC86" s="5"/>
      <c r="BD86" s="5"/>
      <c r="BE86" s="5"/>
      <c r="BF86" s="5"/>
      <c r="BG86" s="5"/>
      <c r="BH86" s="5"/>
      <c r="BI86" s="5"/>
      <c r="BJ86" s="5"/>
      <c r="BK86" s="5"/>
      <c r="BL86" s="5"/>
      <c r="BM86" s="5"/>
      <c r="BN86" s="5"/>
    </row>
    <row r="87" spans="1:66">
      <c r="A87" s="115"/>
      <c r="B87" s="149" t="str">
        <f t="shared" si="28"/>
        <v>----</v>
      </c>
      <c r="C87" s="149">
        <f t="shared" si="28"/>
        <v>0</v>
      </c>
      <c r="D87" s="149">
        <f t="shared" si="28"/>
        <v>0</v>
      </c>
      <c r="E87" s="125">
        <v>0</v>
      </c>
      <c r="F87" s="125">
        <v>0</v>
      </c>
      <c r="G87" s="125">
        <v>0</v>
      </c>
      <c r="H87" s="125">
        <v>0</v>
      </c>
      <c r="I87" s="125">
        <v>0</v>
      </c>
      <c r="J87" s="128">
        <v>0</v>
      </c>
      <c r="K87" s="128">
        <v>0</v>
      </c>
      <c r="L87" s="119">
        <f t="shared" si="27"/>
        <v>0</v>
      </c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  <c r="AA87" s="4"/>
      <c r="AB87" s="4"/>
      <c r="AC87" s="4"/>
      <c r="AD87" s="4"/>
      <c r="AE87" s="4"/>
      <c r="AF87" s="4"/>
      <c r="AG87" s="4"/>
      <c r="AH87" s="4"/>
      <c r="AI87" s="4"/>
      <c r="AJ87" s="4"/>
      <c r="AK87" s="4"/>
      <c r="AL87" s="4"/>
      <c r="AM87" s="4"/>
      <c r="AN87" s="4"/>
      <c r="AO87" s="4"/>
      <c r="AP87" s="4"/>
      <c r="AQ87" s="4"/>
      <c r="AR87" s="4"/>
      <c r="AS87" s="4"/>
      <c r="AT87" s="4"/>
      <c r="AU87" s="4"/>
      <c r="AV87" s="4"/>
      <c r="AW87" s="5"/>
      <c r="AX87" s="5"/>
      <c r="AY87" s="5"/>
      <c r="AZ87" s="5"/>
      <c r="BA87" s="5"/>
      <c r="BB87" s="5"/>
      <c r="BC87" s="5"/>
      <c r="BD87" s="5"/>
      <c r="BE87" s="5"/>
      <c r="BF87" s="5"/>
      <c r="BG87" s="5"/>
      <c r="BH87" s="5"/>
      <c r="BI87" s="5"/>
      <c r="BJ87" s="5"/>
      <c r="BK87" s="5"/>
      <c r="BL87" s="5"/>
      <c r="BM87" s="5"/>
      <c r="BN87" s="5"/>
    </row>
    <row r="88" spans="1:66">
      <c r="A88" s="130"/>
      <c r="B88" s="130"/>
      <c r="C88" s="130"/>
      <c r="D88" s="131" t="s">
        <v>70</v>
      </c>
      <c r="E88" s="133">
        <f t="shared" ref="E88:L88" si="29">SUM(E63:E87)</f>
        <v>0</v>
      </c>
      <c r="F88" s="133">
        <f t="shared" si="29"/>
        <v>0</v>
      </c>
      <c r="G88" s="133">
        <f t="shared" si="29"/>
        <v>0</v>
      </c>
      <c r="H88" s="133">
        <f t="shared" si="29"/>
        <v>0</v>
      </c>
      <c r="I88" s="133">
        <f t="shared" si="29"/>
        <v>0</v>
      </c>
      <c r="J88" s="133">
        <f t="shared" si="29"/>
        <v>0</v>
      </c>
      <c r="K88" s="133">
        <f t="shared" si="29"/>
        <v>0</v>
      </c>
      <c r="L88" s="133">
        <f t="shared" si="29"/>
        <v>0</v>
      </c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  <c r="AA88" s="4"/>
      <c r="AB88" s="4"/>
      <c r="AC88" s="4"/>
      <c r="AD88" s="4"/>
      <c r="AE88" s="4"/>
      <c r="AF88" s="4"/>
      <c r="AG88" s="4"/>
      <c r="AH88" s="4"/>
      <c r="AI88" s="4"/>
      <c r="AJ88" s="4"/>
      <c r="AK88" s="4"/>
      <c r="AL88" s="4"/>
      <c r="AM88" s="4"/>
      <c r="AN88" s="4"/>
      <c r="AO88" s="4"/>
      <c r="AP88" s="4"/>
      <c r="AQ88" s="4"/>
      <c r="AR88" s="4"/>
      <c r="AS88" s="4"/>
      <c r="AT88" s="4"/>
      <c r="AU88" s="4"/>
      <c r="AV88" s="4"/>
      <c r="AW88" s="5"/>
      <c r="AX88" s="5"/>
      <c r="AY88" s="5"/>
      <c r="AZ88" s="5"/>
      <c r="BA88" s="5"/>
      <c r="BB88" s="5"/>
      <c r="BC88" s="5"/>
      <c r="BD88" s="5"/>
      <c r="BE88" s="5"/>
      <c r="BF88" s="5"/>
      <c r="BG88" s="5"/>
      <c r="BH88" s="5"/>
      <c r="BI88" s="5"/>
      <c r="BJ88" s="5"/>
      <c r="BK88" s="5"/>
      <c r="BL88" s="5"/>
      <c r="BM88" s="5"/>
      <c r="BN88" s="5"/>
    </row>
    <row r="89" spans="1:66">
      <c r="A89" s="1" t="s">
        <v>58</v>
      </c>
      <c r="B89" s="1" t="s">
        <v>117</v>
      </c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  <c r="Z89" s="5"/>
      <c r="AA89" s="5"/>
      <c r="AB89" s="5"/>
      <c r="AC89" s="5"/>
      <c r="AD89" s="5"/>
      <c r="AE89" s="5"/>
      <c r="AF89" s="5"/>
      <c r="AG89" s="5"/>
      <c r="AH89" s="5"/>
      <c r="AI89" s="5"/>
      <c r="AJ89" s="5"/>
      <c r="AK89" s="5"/>
      <c r="AL89" s="5"/>
      <c r="AM89" s="5"/>
      <c r="AN89" s="5"/>
      <c r="AO89" s="5"/>
      <c r="AP89" s="5"/>
      <c r="AQ89" s="5"/>
      <c r="AR89" s="5"/>
      <c r="AS89" s="5"/>
      <c r="AT89" s="5"/>
      <c r="AU89" s="5"/>
      <c r="AV89" s="5"/>
    </row>
    <row r="90" spans="1:66">
      <c r="A90" s="1" t="s">
        <v>78</v>
      </c>
      <c r="B90" s="1" t="s">
        <v>118</v>
      </c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  <c r="Z90" s="5"/>
      <c r="AA90" s="5"/>
      <c r="AB90" s="5"/>
      <c r="AC90" s="5"/>
      <c r="AD90" s="5"/>
      <c r="AE90" s="5"/>
      <c r="AF90" s="5"/>
      <c r="AG90" s="5"/>
      <c r="AH90" s="5"/>
      <c r="AI90" s="5"/>
      <c r="AJ90" s="5"/>
      <c r="AK90" s="5"/>
      <c r="AL90" s="5"/>
      <c r="AM90" s="5"/>
      <c r="AN90" s="5"/>
      <c r="AO90" s="5"/>
      <c r="AP90" s="5"/>
      <c r="AQ90" s="5"/>
      <c r="AR90" s="5"/>
      <c r="AS90" s="5"/>
      <c r="AT90" s="5"/>
      <c r="AU90" s="5"/>
      <c r="AV90" s="5"/>
    </row>
    <row r="91" spans="1:66">
      <c r="A91" s="1" t="s">
        <v>101</v>
      </c>
      <c r="B91" s="1" t="s">
        <v>119</v>
      </c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  <c r="AA91" s="5"/>
      <c r="AB91" s="5"/>
      <c r="AC91" s="5"/>
      <c r="AD91" s="5"/>
      <c r="AE91" s="5"/>
      <c r="AF91" s="5"/>
      <c r="AG91" s="5"/>
      <c r="AH91" s="5"/>
      <c r="AI91" s="5"/>
      <c r="AJ91" s="5"/>
      <c r="AK91" s="5"/>
      <c r="AL91" s="5"/>
      <c r="AM91" s="5"/>
      <c r="AN91" s="5"/>
      <c r="AO91" s="5"/>
      <c r="AP91" s="5"/>
      <c r="AQ91" s="5"/>
      <c r="AR91" s="5"/>
      <c r="AS91" s="5"/>
      <c r="AT91" s="5"/>
      <c r="AU91" s="5"/>
      <c r="AV91" s="5"/>
      <c r="AW91" s="5"/>
      <c r="AX91" s="5"/>
      <c r="AY91" s="5"/>
      <c r="AZ91" s="5"/>
      <c r="BA91" s="5"/>
      <c r="BB91" s="5"/>
      <c r="BC91" s="5"/>
      <c r="BD91" s="5"/>
    </row>
    <row r="92" spans="1:66">
      <c r="A92" s="1" t="s">
        <v>102</v>
      </c>
      <c r="B92" s="1" t="s">
        <v>120</v>
      </c>
      <c r="C92" s="5"/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  <c r="Y92" s="5"/>
      <c r="Z92" s="5"/>
      <c r="AA92" s="5"/>
      <c r="AB92" s="5"/>
      <c r="AC92" s="5"/>
      <c r="AD92" s="5"/>
      <c r="AE92" s="5"/>
      <c r="AF92" s="5"/>
      <c r="AG92" s="5"/>
      <c r="AH92" s="5"/>
      <c r="AI92" s="5"/>
      <c r="AJ92" s="5"/>
      <c r="AK92" s="5"/>
      <c r="AL92" s="5"/>
      <c r="AM92" s="5"/>
      <c r="AN92" s="5"/>
      <c r="AO92" s="5"/>
      <c r="AP92" s="5"/>
      <c r="AQ92" s="5"/>
      <c r="AR92" s="5"/>
      <c r="AS92" s="5"/>
      <c r="AT92" s="5"/>
      <c r="AU92" s="5"/>
      <c r="AV92" s="5"/>
      <c r="AW92" s="5"/>
      <c r="AX92" s="5"/>
      <c r="AY92" s="5"/>
      <c r="AZ92" s="5"/>
      <c r="BA92" s="5"/>
      <c r="BB92" s="5"/>
      <c r="BC92" s="5"/>
      <c r="BD92" s="5"/>
    </row>
    <row r="93" spans="1:66">
      <c r="A93" s="1" t="s">
        <v>103</v>
      </c>
      <c r="B93" s="1" t="s">
        <v>121</v>
      </c>
      <c r="C93" s="5"/>
      <c r="D93" s="5"/>
      <c r="E93" s="5"/>
      <c r="F93" s="5"/>
      <c r="G93" s="5"/>
      <c r="H93" s="5"/>
      <c r="I93" s="5"/>
      <c r="J93" s="5"/>
      <c r="K93" s="5"/>
      <c r="L93" s="5"/>
      <c r="M93" s="5"/>
      <c r="N93" s="5"/>
      <c r="O93" s="5"/>
      <c r="P93" s="5"/>
      <c r="Q93" s="5"/>
      <c r="R93" s="5"/>
      <c r="S93" s="5"/>
      <c r="T93" s="5"/>
      <c r="U93" s="5"/>
      <c r="V93" s="5"/>
      <c r="W93" s="5"/>
      <c r="X93" s="5"/>
      <c r="Y93" s="5"/>
      <c r="Z93" s="5"/>
      <c r="AA93" s="5"/>
      <c r="AB93" s="5"/>
      <c r="AC93" s="5"/>
      <c r="AD93" s="5"/>
      <c r="AE93" s="5"/>
      <c r="AF93" s="5"/>
      <c r="AG93" s="5"/>
      <c r="AH93" s="5"/>
      <c r="AI93" s="5"/>
      <c r="AJ93" s="5"/>
      <c r="AK93" s="5"/>
      <c r="AL93" s="5"/>
      <c r="AM93" s="5"/>
      <c r="AN93" s="5"/>
      <c r="AO93" s="5"/>
      <c r="AP93" s="5"/>
      <c r="AQ93" s="5"/>
      <c r="AR93" s="5"/>
      <c r="AS93" s="5"/>
      <c r="AT93" s="5"/>
      <c r="AU93" s="5"/>
      <c r="AV93" s="5"/>
      <c r="AW93" s="5"/>
      <c r="AX93" s="5"/>
      <c r="AY93" s="5"/>
      <c r="AZ93" s="5"/>
      <c r="BA93" s="5"/>
      <c r="BB93" s="5"/>
      <c r="BC93" s="5"/>
      <c r="BD93" s="5"/>
    </row>
    <row r="94" spans="1:66">
      <c r="A94" s="1" t="s">
        <v>104</v>
      </c>
      <c r="B94" s="1" t="s">
        <v>122</v>
      </c>
      <c r="C94" s="5"/>
      <c r="D94" s="5"/>
      <c r="E94" s="5"/>
      <c r="F94" s="5"/>
      <c r="G94" s="5"/>
      <c r="H94" s="5"/>
      <c r="I94" s="5"/>
      <c r="J94" s="5"/>
      <c r="K94" s="5"/>
      <c r="L94" s="5"/>
      <c r="M94" s="5"/>
      <c r="N94" s="5"/>
      <c r="O94" s="5"/>
      <c r="P94" s="5"/>
      <c r="Q94" s="5"/>
      <c r="R94" s="5"/>
      <c r="S94" s="5"/>
      <c r="T94" s="5"/>
      <c r="U94" s="5"/>
      <c r="V94" s="5"/>
      <c r="W94" s="5"/>
      <c r="X94" s="5"/>
      <c r="Y94" s="5"/>
      <c r="Z94" s="5"/>
      <c r="AA94" s="5"/>
      <c r="AB94" s="5"/>
      <c r="AC94" s="5"/>
      <c r="AD94" s="5"/>
      <c r="AE94" s="5"/>
      <c r="AF94" s="5"/>
      <c r="AG94" s="5"/>
      <c r="AH94" s="5"/>
      <c r="AI94" s="5"/>
      <c r="AJ94" s="5"/>
      <c r="AK94" s="5"/>
      <c r="AL94" s="5"/>
      <c r="AM94" s="5"/>
      <c r="AN94" s="5"/>
      <c r="AO94" s="5"/>
      <c r="AP94" s="5"/>
      <c r="AQ94" s="5"/>
      <c r="AR94" s="5"/>
      <c r="AS94" s="5"/>
      <c r="AT94" s="5"/>
      <c r="AU94" s="5"/>
      <c r="AV94" s="5"/>
      <c r="AW94" s="5"/>
      <c r="AX94" s="5"/>
      <c r="AY94" s="5"/>
      <c r="AZ94" s="5"/>
      <c r="BA94" s="5"/>
      <c r="BB94" s="5"/>
      <c r="BC94" s="5"/>
      <c r="BD94" s="5"/>
    </row>
    <row r="95" spans="1:66">
      <c r="A95" s="5"/>
      <c r="B95" s="5"/>
      <c r="C95" s="5"/>
      <c r="D95" s="5"/>
      <c r="E95" s="5"/>
      <c r="F95" s="5"/>
      <c r="G95" s="5"/>
      <c r="H95" s="5"/>
      <c r="I95" s="5"/>
      <c r="J95" s="5"/>
      <c r="K95" s="5"/>
      <c r="L95" s="5"/>
      <c r="M95" s="5"/>
      <c r="N95" s="5"/>
      <c r="O95" s="5"/>
      <c r="P95" s="5"/>
      <c r="Q95" s="5"/>
      <c r="R95" s="5"/>
      <c r="S95" s="5"/>
      <c r="T95" s="5"/>
      <c r="U95" s="5"/>
      <c r="V95" s="5"/>
      <c r="W95" s="5"/>
      <c r="X95" s="5"/>
      <c r="Y95" s="5"/>
      <c r="Z95" s="5"/>
      <c r="AA95" s="5"/>
      <c r="AB95" s="5"/>
      <c r="AC95" s="5"/>
      <c r="AD95" s="5"/>
      <c r="AE95" s="5"/>
      <c r="AF95" s="5"/>
      <c r="AG95" s="5"/>
      <c r="AH95" s="5"/>
      <c r="AI95" s="5"/>
      <c r="AJ95" s="5"/>
      <c r="AK95" s="5"/>
      <c r="AL95" s="5"/>
      <c r="AM95" s="5"/>
      <c r="AN95" s="5"/>
      <c r="AO95" s="5"/>
      <c r="AP95" s="5"/>
      <c r="AQ95" s="5"/>
      <c r="AR95" s="5"/>
      <c r="AS95" s="5"/>
      <c r="AT95" s="5"/>
      <c r="AU95" s="5"/>
      <c r="AV95" s="5"/>
      <c r="AW95" s="5"/>
      <c r="AX95" s="5"/>
      <c r="AY95" s="5"/>
      <c r="AZ95" s="5"/>
      <c r="BA95" s="5"/>
      <c r="BB95" s="5"/>
      <c r="BC95" s="5"/>
      <c r="BD95" s="5"/>
    </row>
    <row r="96" spans="1:66" ht="9.9499999999999993" customHeight="1">
      <c r="A96" s="5"/>
      <c r="B96" s="152" t="s">
        <v>63</v>
      </c>
      <c r="C96" s="174" t="s">
        <v>85</v>
      </c>
      <c r="D96" s="180" t="s">
        <v>135</v>
      </c>
      <c r="E96" s="122" t="s">
        <v>63</v>
      </c>
      <c r="F96" s="124">
        <v>60000</v>
      </c>
      <c r="G96" s="125">
        <v>0</v>
      </c>
      <c r="H96" s="183">
        <f t="shared" ref="H96" si="30">+L143</f>
        <v>0</v>
      </c>
      <c r="I96" s="127" t="s">
        <v>63</v>
      </c>
      <c r="J96" s="184">
        <v>0</v>
      </c>
      <c r="K96" s="119">
        <f>(+F96+G96+H96+J96)</f>
        <v>60000</v>
      </c>
      <c r="L96" s="119">
        <f t="shared" ref="L96:L98" si="31">ROUND((K96*0.2943),0)</f>
        <v>17658</v>
      </c>
      <c r="M96" s="119">
        <v>0</v>
      </c>
      <c r="N96" s="119">
        <v>0</v>
      </c>
      <c r="O96" s="119">
        <f t="shared" ref="O96:O98" si="32">ROUND((K96*0.0145),0)</f>
        <v>870</v>
      </c>
      <c r="P96" s="119">
        <v>187</v>
      </c>
      <c r="Q96" s="123">
        <v>0</v>
      </c>
      <c r="R96" s="123">
        <v>0</v>
      </c>
      <c r="S96" s="119">
        <f t="shared" ref="S96:S98" si="33">+L96+M96+N96+O96+P96+Q96+R96</f>
        <v>18715</v>
      </c>
      <c r="T96" s="119">
        <f t="shared" ref="T96:T98" si="34">+K96+S96</f>
        <v>78715</v>
      </c>
      <c r="U96" s="5"/>
      <c r="V96" s="5"/>
      <c r="W96" s="5"/>
      <c r="X96" s="5"/>
      <c r="Y96" s="5"/>
      <c r="Z96" s="5"/>
      <c r="AA96" s="5"/>
      <c r="AB96" s="5"/>
      <c r="AC96" s="5"/>
      <c r="AD96" s="5"/>
      <c r="AE96" s="5"/>
      <c r="AF96" s="5"/>
      <c r="AG96" s="5"/>
      <c r="AH96" s="5"/>
      <c r="AI96" s="5"/>
      <c r="AJ96" s="5"/>
      <c r="AK96" s="5"/>
      <c r="AL96" s="5"/>
      <c r="AM96" s="5"/>
      <c r="AN96" s="5"/>
      <c r="AO96" s="5"/>
      <c r="AP96" s="5"/>
      <c r="AQ96" s="5"/>
      <c r="AR96" s="5"/>
      <c r="AS96" s="5"/>
      <c r="AT96" s="5"/>
      <c r="AU96" s="5"/>
      <c r="AV96" s="5"/>
      <c r="AW96" s="5"/>
      <c r="AX96" s="5"/>
      <c r="AY96" s="5"/>
      <c r="AZ96" s="5"/>
      <c r="BA96" s="5"/>
      <c r="BB96" s="5"/>
      <c r="BC96" s="5"/>
      <c r="BD96" s="5"/>
    </row>
    <row r="97" spans="1:56" ht="9.9499999999999993" customHeight="1">
      <c r="A97" s="5"/>
      <c r="B97" s="152" t="s">
        <v>63</v>
      </c>
      <c r="C97" s="174" t="s">
        <v>85</v>
      </c>
      <c r="D97" s="178" t="s">
        <v>133</v>
      </c>
      <c r="E97" s="122" t="s">
        <v>63</v>
      </c>
      <c r="F97" s="124">
        <v>52235</v>
      </c>
      <c r="G97" s="125">
        <v>0</v>
      </c>
      <c r="H97" s="126">
        <v>0</v>
      </c>
      <c r="I97" s="127" t="s">
        <v>63</v>
      </c>
      <c r="J97" s="128">
        <v>0</v>
      </c>
      <c r="K97" s="119">
        <f t="shared" ref="K97:K98" si="35">(+F97+G97+H97+J97)</f>
        <v>52235</v>
      </c>
      <c r="L97" s="119">
        <f t="shared" si="31"/>
        <v>15373</v>
      </c>
      <c r="M97" s="119">
        <v>0</v>
      </c>
      <c r="N97" s="119">
        <v>0</v>
      </c>
      <c r="O97" s="119">
        <f t="shared" si="32"/>
        <v>757</v>
      </c>
      <c r="P97" s="119">
        <v>187</v>
      </c>
      <c r="Q97" s="123">
        <v>3994</v>
      </c>
      <c r="R97" s="123">
        <v>298</v>
      </c>
      <c r="S97" s="119">
        <f t="shared" si="33"/>
        <v>20609</v>
      </c>
      <c r="T97" s="119">
        <f t="shared" si="34"/>
        <v>72844</v>
      </c>
      <c r="U97" s="5"/>
      <c r="V97" s="5"/>
      <c r="W97" s="5"/>
      <c r="X97" s="5"/>
      <c r="Y97" s="5"/>
      <c r="Z97" s="5"/>
      <c r="AA97" s="5"/>
      <c r="AB97" s="5"/>
      <c r="AC97" s="5"/>
      <c r="AD97" s="5"/>
      <c r="AE97" s="5"/>
      <c r="AF97" s="5"/>
      <c r="AG97" s="5"/>
      <c r="AH97" s="5"/>
      <c r="AI97" s="5"/>
      <c r="AJ97" s="5"/>
      <c r="AK97" s="5"/>
      <c r="AL97" s="5"/>
      <c r="AM97" s="5"/>
      <c r="AN97" s="5"/>
      <c r="AO97" s="5"/>
      <c r="AP97" s="5"/>
      <c r="AQ97" s="5"/>
      <c r="AR97" s="5"/>
      <c r="AS97" s="5"/>
      <c r="AT97" s="5"/>
      <c r="AU97" s="5"/>
      <c r="AV97" s="5"/>
      <c r="AW97" s="5"/>
      <c r="AX97" s="5"/>
      <c r="AY97" s="5"/>
      <c r="AZ97" s="5"/>
      <c r="BA97" s="5"/>
      <c r="BB97" s="5"/>
      <c r="BC97" s="5"/>
      <c r="BD97" s="5"/>
    </row>
    <row r="98" spans="1:56" ht="9.9499999999999993" customHeight="1">
      <c r="A98" s="5"/>
      <c r="B98" s="152" t="s">
        <v>63</v>
      </c>
      <c r="C98" s="152" t="s">
        <v>85</v>
      </c>
      <c r="D98" s="178" t="s">
        <v>164</v>
      </c>
      <c r="E98" s="166" t="s">
        <v>63</v>
      </c>
      <c r="F98" s="167">
        <v>44000</v>
      </c>
      <c r="G98" s="125">
        <v>0</v>
      </c>
      <c r="H98" s="126">
        <f t="shared" ref="H98" si="36">+L145</f>
        <v>0</v>
      </c>
      <c r="I98" s="154" t="s">
        <v>63</v>
      </c>
      <c r="J98" s="128">
        <v>0</v>
      </c>
      <c r="K98" s="119">
        <f t="shared" si="35"/>
        <v>44000</v>
      </c>
      <c r="L98" s="119">
        <f t="shared" si="31"/>
        <v>12949</v>
      </c>
      <c r="M98" s="119">
        <v>495</v>
      </c>
      <c r="N98" s="119">
        <v>0</v>
      </c>
      <c r="O98" s="119">
        <f t="shared" si="32"/>
        <v>638</v>
      </c>
      <c r="P98" s="129">
        <v>187</v>
      </c>
      <c r="Q98" s="153">
        <v>0</v>
      </c>
      <c r="R98" s="153">
        <v>0</v>
      </c>
      <c r="S98" s="119">
        <f t="shared" si="33"/>
        <v>14269</v>
      </c>
      <c r="T98" s="119">
        <f t="shared" si="34"/>
        <v>58269</v>
      </c>
      <c r="U98" s="5"/>
      <c r="V98" s="5"/>
      <c r="W98" s="5"/>
      <c r="X98" s="5"/>
      <c r="Y98" s="5"/>
      <c r="Z98" s="5"/>
      <c r="AA98" s="5"/>
      <c r="AB98" s="5"/>
      <c r="AC98" s="5"/>
      <c r="AD98" s="5"/>
      <c r="AE98" s="5"/>
      <c r="AF98" s="5"/>
      <c r="AG98" s="5"/>
      <c r="AH98" s="5"/>
      <c r="AI98" s="5"/>
      <c r="AJ98" s="5"/>
      <c r="AK98" s="5"/>
      <c r="AL98" s="5"/>
      <c r="AM98" s="5"/>
      <c r="AN98" s="5"/>
      <c r="AO98" s="5"/>
      <c r="AP98" s="5"/>
      <c r="AQ98" s="5"/>
      <c r="AR98" s="5"/>
      <c r="AS98" s="5"/>
      <c r="AT98" s="5"/>
      <c r="AU98" s="5"/>
      <c r="AV98" s="5"/>
      <c r="AW98" s="5"/>
      <c r="AX98" s="5"/>
      <c r="AY98" s="5"/>
      <c r="AZ98" s="5"/>
      <c r="BA98" s="5"/>
      <c r="BB98" s="5"/>
      <c r="BC98" s="5"/>
      <c r="BD98" s="5"/>
    </row>
    <row r="99" spans="1:56">
      <c r="A99" s="5"/>
      <c r="B99" s="5"/>
      <c r="C99" s="5"/>
      <c r="D99" s="5"/>
      <c r="E99" s="5"/>
      <c r="F99" s="5"/>
      <c r="G99" s="5"/>
      <c r="H99" s="5"/>
      <c r="I99" s="5"/>
      <c r="J99" s="5"/>
      <c r="K99" s="5"/>
      <c r="L99" s="5"/>
      <c r="M99" s="5"/>
      <c r="N99" s="5"/>
      <c r="O99" s="5"/>
      <c r="P99" s="5"/>
      <c r="Q99" s="5"/>
      <c r="R99" s="5"/>
      <c r="S99" s="5"/>
      <c r="T99" s="5"/>
      <c r="U99" s="5"/>
      <c r="V99" s="5"/>
      <c r="W99" s="5"/>
      <c r="X99" s="5"/>
      <c r="Y99" s="5"/>
      <c r="Z99" s="5"/>
      <c r="AA99" s="5"/>
      <c r="AB99" s="5"/>
      <c r="AC99" s="5"/>
      <c r="AD99" s="5"/>
      <c r="AE99" s="5"/>
      <c r="AF99" s="5"/>
      <c r="AG99" s="5"/>
      <c r="AH99" s="5"/>
      <c r="AI99" s="5"/>
      <c r="AJ99" s="5"/>
      <c r="AK99" s="5"/>
      <c r="AL99" s="5"/>
      <c r="AM99" s="5"/>
      <c r="AN99" s="5"/>
      <c r="AO99" s="5"/>
      <c r="AP99" s="5"/>
      <c r="AQ99" s="5"/>
      <c r="AR99" s="5"/>
      <c r="AS99" s="5"/>
      <c r="AT99" s="5"/>
      <c r="AU99" s="5"/>
      <c r="AV99" s="5"/>
      <c r="AW99" s="5"/>
      <c r="AX99" s="5"/>
      <c r="AY99" s="5"/>
      <c r="AZ99" s="5"/>
      <c r="BA99" s="5"/>
      <c r="BB99" s="5"/>
      <c r="BC99" s="5"/>
      <c r="BD99" s="5"/>
    </row>
    <row r="100" spans="1:56">
      <c r="A100" s="5"/>
      <c r="B100" s="5"/>
      <c r="C100" s="5"/>
      <c r="D100" s="5"/>
      <c r="E100" s="5"/>
      <c r="F100" s="5"/>
      <c r="G100" s="5"/>
      <c r="H100" s="5"/>
      <c r="I100" s="5"/>
      <c r="J100" s="5"/>
      <c r="K100" s="5"/>
      <c r="L100" s="5"/>
      <c r="M100" s="5"/>
      <c r="N100" s="5"/>
      <c r="O100" s="5"/>
      <c r="P100" s="5"/>
      <c r="Q100" s="5"/>
      <c r="R100" s="5"/>
      <c r="S100" s="5"/>
      <c r="T100" s="5"/>
      <c r="U100" s="5"/>
      <c r="V100" s="5"/>
      <c r="W100" s="5"/>
      <c r="X100" s="5"/>
      <c r="Y100" s="5"/>
      <c r="Z100" s="5"/>
      <c r="AA100" s="5"/>
      <c r="AB100" s="5"/>
      <c r="AC100" s="5"/>
      <c r="AD100" s="5"/>
      <c r="AE100" s="5"/>
      <c r="AF100" s="5"/>
      <c r="AG100" s="5"/>
      <c r="AH100" s="5"/>
      <c r="AI100" s="5"/>
      <c r="AJ100" s="5"/>
      <c r="AK100" s="5"/>
      <c r="AL100" s="5"/>
      <c r="AM100" s="5"/>
      <c r="AN100" s="5"/>
      <c r="AO100" s="5"/>
      <c r="AP100" s="5"/>
      <c r="AQ100" s="5"/>
      <c r="AR100" s="5"/>
      <c r="AS100" s="5"/>
      <c r="AT100" s="5"/>
      <c r="AU100" s="5"/>
      <c r="AV100" s="5"/>
      <c r="AW100" s="5"/>
      <c r="AX100" s="5"/>
      <c r="AY100" s="5"/>
      <c r="AZ100" s="5"/>
      <c r="BA100" s="5"/>
      <c r="BB100" s="5"/>
      <c r="BC100" s="5"/>
      <c r="BD100" s="5"/>
    </row>
    <row r="101" spans="1:56">
      <c r="A101" s="5"/>
      <c r="B101" s="5"/>
      <c r="C101" s="5"/>
      <c r="D101" s="5"/>
      <c r="E101" s="5"/>
      <c r="F101" s="5"/>
      <c r="G101" s="5"/>
      <c r="H101" s="5"/>
      <c r="I101" s="5"/>
      <c r="J101" s="5"/>
      <c r="K101" s="5"/>
      <c r="L101" s="5"/>
      <c r="M101" s="5"/>
      <c r="N101" s="5"/>
      <c r="O101" s="5"/>
      <c r="P101" s="5"/>
      <c r="Q101" s="5"/>
      <c r="R101" s="5"/>
      <c r="S101" s="5"/>
      <c r="T101" s="5"/>
      <c r="U101" s="5"/>
      <c r="V101" s="5"/>
      <c r="W101" s="5"/>
      <c r="X101" s="5"/>
      <c r="Y101" s="5"/>
      <c r="Z101" s="5"/>
      <c r="AA101" s="5"/>
      <c r="AB101" s="5"/>
      <c r="AC101" s="5"/>
      <c r="AD101" s="5"/>
      <c r="AE101" s="5"/>
      <c r="AF101" s="5"/>
      <c r="AG101" s="5"/>
      <c r="AH101" s="5"/>
      <c r="AI101" s="5"/>
      <c r="AJ101" s="5"/>
      <c r="AK101" s="5"/>
      <c r="AL101" s="5"/>
      <c r="AM101" s="5"/>
      <c r="AN101" s="5"/>
      <c r="AO101" s="5"/>
      <c r="AP101" s="5"/>
      <c r="AQ101" s="5"/>
      <c r="AR101" s="5"/>
      <c r="AS101" s="5"/>
      <c r="AT101" s="5"/>
      <c r="AU101" s="5"/>
      <c r="AV101" s="5"/>
      <c r="AW101" s="5"/>
      <c r="AX101" s="5"/>
      <c r="AY101" s="5"/>
      <c r="AZ101" s="5"/>
      <c r="BA101" s="5"/>
      <c r="BB101" s="5"/>
      <c r="BC101" s="5"/>
      <c r="BD101" s="5"/>
    </row>
    <row r="102" spans="1:56">
      <c r="A102" s="5"/>
      <c r="B102" s="5"/>
      <c r="C102" s="5"/>
      <c r="D102" s="5"/>
      <c r="E102" s="5"/>
      <c r="F102" s="5"/>
      <c r="G102" s="5"/>
      <c r="H102" s="5"/>
      <c r="I102" s="5"/>
      <c r="J102" s="5"/>
      <c r="K102" s="5"/>
      <c r="L102" s="5"/>
      <c r="M102" s="5"/>
      <c r="N102" s="5"/>
      <c r="O102" s="5"/>
      <c r="P102" s="5"/>
      <c r="Q102" s="5"/>
      <c r="R102" s="5"/>
      <c r="S102" s="5"/>
      <c r="T102" s="5"/>
      <c r="U102" s="5"/>
      <c r="V102" s="5"/>
      <c r="W102" s="5"/>
      <c r="X102" s="5"/>
      <c r="Y102" s="5"/>
      <c r="Z102" s="5"/>
      <c r="AA102" s="5"/>
      <c r="AB102" s="5"/>
      <c r="AC102" s="5"/>
      <c r="AD102" s="5"/>
      <c r="AE102" s="5"/>
      <c r="AF102" s="5"/>
      <c r="AG102" s="5"/>
      <c r="AH102" s="5"/>
      <c r="AI102" s="5"/>
      <c r="AJ102" s="5"/>
      <c r="AK102" s="5"/>
      <c r="AL102" s="5"/>
      <c r="AM102" s="5"/>
      <c r="AN102" s="5"/>
      <c r="AO102" s="5"/>
      <c r="AP102" s="5"/>
      <c r="AQ102" s="5"/>
      <c r="AR102" s="5"/>
      <c r="AS102" s="5"/>
      <c r="AT102" s="5"/>
      <c r="AU102" s="5"/>
      <c r="AV102" s="5"/>
      <c r="AW102" s="5"/>
      <c r="AX102" s="5"/>
      <c r="AY102" s="5"/>
      <c r="AZ102" s="5"/>
      <c r="BA102" s="5"/>
      <c r="BB102" s="5"/>
      <c r="BC102" s="5"/>
      <c r="BD102" s="5"/>
    </row>
    <row r="103" spans="1:56">
      <c r="A103" s="5"/>
      <c r="B103" s="5"/>
      <c r="C103" s="5"/>
      <c r="D103" s="5"/>
      <c r="E103" s="5"/>
      <c r="F103" s="5"/>
      <c r="G103" s="5"/>
      <c r="H103" s="5"/>
      <c r="I103" s="5"/>
      <c r="J103" s="5"/>
      <c r="K103" s="5"/>
      <c r="L103" s="5"/>
      <c r="M103" s="5"/>
      <c r="N103" s="5"/>
      <c r="O103" s="5"/>
      <c r="P103" s="5"/>
      <c r="Q103" s="5"/>
      <c r="R103" s="5"/>
      <c r="S103" s="5"/>
      <c r="T103" s="5"/>
      <c r="U103" s="5"/>
      <c r="V103" s="5"/>
      <c r="W103" s="5"/>
      <c r="X103" s="5"/>
      <c r="Y103" s="5"/>
      <c r="Z103" s="5"/>
      <c r="AA103" s="5"/>
      <c r="AB103" s="5"/>
      <c r="AC103" s="5"/>
      <c r="AD103" s="5"/>
      <c r="AE103" s="5"/>
      <c r="AF103" s="5"/>
      <c r="AG103" s="5"/>
      <c r="AH103" s="5"/>
      <c r="AI103" s="5"/>
      <c r="AJ103" s="5"/>
      <c r="AK103" s="5"/>
      <c r="AL103" s="5"/>
      <c r="AM103" s="5"/>
      <c r="AN103" s="5"/>
      <c r="AO103" s="5"/>
      <c r="AP103" s="5"/>
      <c r="AQ103" s="5"/>
      <c r="AR103" s="5"/>
      <c r="AS103" s="5"/>
      <c r="AT103" s="5"/>
      <c r="AU103" s="5"/>
      <c r="AV103" s="5"/>
      <c r="AW103" s="5"/>
      <c r="AX103" s="5"/>
      <c r="AY103" s="5"/>
      <c r="AZ103" s="5"/>
      <c r="BA103" s="5"/>
      <c r="BB103" s="5"/>
      <c r="BC103" s="5"/>
      <c r="BD103" s="5"/>
    </row>
    <row r="104" spans="1:56">
      <c r="A104" s="5"/>
      <c r="B104" s="5"/>
      <c r="C104" s="5"/>
      <c r="D104" s="5"/>
      <c r="E104" s="5"/>
      <c r="F104" s="5"/>
      <c r="G104" s="5"/>
      <c r="H104" s="5"/>
      <c r="I104" s="5"/>
      <c r="J104" s="5"/>
      <c r="K104" s="5"/>
      <c r="L104" s="5"/>
      <c r="M104" s="5"/>
      <c r="N104" s="5"/>
      <c r="O104" s="5"/>
      <c r="P104" s="5"/>
      <c r="Q104" s="5"/>
      <c r="R104" s="5"/>
      <c r="S104" s="5"/>
      <c r="T104" s="5"/>
      <c r="U104" s="5"/>
      <c r="V104" s="5"/>
      <c r="W104" s="5"/>
      <c r="X104" s="5"/>
      <c r="Y104" s="5"/>
      <c r="Z104" s="5"/>
      <c r="AA104" s="5"/>
      <c r="AB104" s="5"/>
      <c r="AC104" s="5"/>
      <c r="AD104" s="5"/>
      <c r="AE104" s="5"/>
      <c r="AF104" s="5"/>
      <c r="AG104" s="5"/>
      <c r="AH104" s="5"/>
      <c r="AI104" s="5"/>
      <c r="AJ104" s="5"/>
      <c r="AK104" s="5"/>
      <c r="AL104" s="5"/>
      <c r="AM104" s="5"/>
      <c r="AN104" s="5"/>
      <c r="AO104" s="5"/>
      <c r="AP104" s="5"/>
      <c r="AQ104" s="5"/>
      <c r="AR104" s="5"/>
      <c r="AS104" s="5"/>
      <c r="AT104" s="5"/>
      <c r="AU104" s="5"/>
      <c r="AV104" s="5"/>
      <c r="AW104" s="5"/>
      <c r="AX104" s="5"/>
      <c r="AY104" s="5"/>
      <c r="AZ104" s="5"/>
      <c r="BA104" s="5"/>
      <c r="BB104" s="5"/>
      <c r="BC104" s="5"/>
      <c r="BD104" s="5"/>
    </row>
    <row r="105" spans="1:56">
      <c r="A105" s="5"/>
      <c r="B105" s="5"/>
      <c r="C105" s="5"/>
      <c r="D105" s="5"/>
      <c r="E105" s="5"/>
      <c r="F105" s="5"/>
      <c r="G105" s="5"/>
      <c r="H105" s="5"/>
      <c r="I105" s="5"/>
      <c r="J105" s="5"/>
      <c r="K105" s="5"/>
      <c r="L105" s="5"/>
      <c r="M105" s="5"/>
      <c r="N105" s="5"/>
      <c r="O105" s="5"/>
      <c r="P105" s="5"/>
      <c r="Q105" s="5"/>
      <c r="R105" s="5"/>
      <c r="S105" s="5"/>
      <c r="T105" s="5"/>
      <c r="U105" s="5"/>
      <c r="V105" s="5"/>
      <c r="W105" s="5"/>
      <c r="X105" s="5"/>
      <c r="Y105" s="5"/>
      <c r="Z105" s="5"/>
      <c r="AA105" s="5"/>
      <c r="AB105" s="5"/>
      <c r="AC105" s="5"/>
      <c r="AD105" s="5"/>
      <c r="AE105" s="5"/>
      <c r="AF105" s="5"/>
      <c r="AG105" s="5"/>
      <c r="AH105" s="5"/>
      <c r="AI105" s="5"/>
      <c r="AJ105" s="5"/>
      <c r="AK105" s="5"/>
      <c r="AL105" s="5"/>
      <c r="AM105" s="5"/>
      <c r="AN105" s="5"/>
      <c r="AO105" s="5"/>
      <c r="AP105" s="5"/>
      <c r="AQ105" s="5"/>
      <c r="AR105" s="5"/>
      <c r="AS105" s="5"/>
      <c r="AT105" s="5"/>
      <c r="AU105" s="5"/>
      <c r="AV105" s="5"/>
      <c r="AW105" s="5"/>
      <c r="AX105" s="5"/>
      <c r="AY105" s="5"/>
      <c r="AZ105" s="5"/>
      <c r="BA105" s="5"/>
      <c r="BB105" s="5"/>
      <c r="BC105" s="5"/>
      <c r="BD105" s="5"/>
    </row>
    <row r="106" spans="1:56">
      <c r="A106" s="5"/>
      <c r="B106" s="5"/>
      <c r="C106" s="5"/>
      <c r="D106" s="5"/>
      <c r="E106" s="5"/>
      <c r="F106" s="5"/>
      <c r="G106" s="5"/>
      <c r="H106" s="5"/>
      <c r="I106" s="5"/>
      <c r="J106" s="5"/>
      <c r="K106" s="5"/>
      <c r="L106" s="5"/>
      <c r="M106" s="5"/>
      <c r="N106" s="5"/>
      <c r="O106" s="5"/>
      <c r="P106" s="5"/>
      <c r="Q106" s="5"/>
      <c r="R106" s="5"/>
      <c r="S106" s="5"/>
      <c r="T106" s="5"/>
      <c r="U106" s="5"/>
      <c r="V106" s="5"/>
      <c r="W106" s="5"/>
      <c r="X106" s="5"/>
      <c r="Y106" s="5"/>
      <c r="Z106" s="5"/>
      <c r="AA106" s="5"/>
      <c r="AB106" s="5"/>
      <c r="AC106" s="5"/>
      <c r="AD106" s="5"/>
      <c r="AE106" s="5"/>
      <c r="AF106" s="5"/>
      <c r="AG106" s="5"/>
      <c r="AH106" s="5"/>
      <c r="AI106" s="5"/>
      <c r="AJ106" s="5"/>
      <c r="AK106" s="5"/>
      <c r="AL106" s="5"/>
      <c r="AM106" s="5"/>
      <c r="AN106" s="5"/>
      <c r="AO106" s="5"/>
      <c r="AP106" s="5"/>
      <c r="AQ106" s="5"/>
      <c r="AR106" s="5"/>
      <c r="AS106" s="5"/>
      <c r="AT106" s="5"/>
      <c r="AU106" s="5"/>
      <c r="AV106" s="5"/>
      <c r="AW106" s="5"/>
      <c r="AX106" s="5"/>
      <c r="AY106" s="5"/>
      <c r="AZ106" s="5"/>
      <c r="BA106" s="5"/>
      <c r="BB106" s="5"/>
      <c r="BC106" s="5"/>
      <c r="BD106" s="5"/>
    </row>
    <row r="107" spans="1:56">
      <c r="A107" s="5"/>
      <c r="B107" s="5"/>
      <c r="C107" s="5"/>
      <c r="D107" s="5"/>
      <c r="E107" s="5"/>
      <c r="F107" s="5"/>
      <c r="G107" s="5"/>
      <c r="H107" s="5"/>
      <c r="I107" s="5"/>
      <c r="J107" s="5"/>
      <c r="K107" s="5"/>
      <c r="L107" s="5"/>
      <c r="M107" s="5"/>
      <c r="N107" s="5"/>
      <c r="O107" s="5"/>
      <c r="P107" s="5"/>
      <c r="Q107" s="5"/>
      <c r="R107" s="5"/>
      <c r="S107" s="5"/>
      <c r="T107" s="5"/>
      <c r="U107" s="5"/>
      <c r="V107" s="5"/>
      <c r="W107" s="5"/>
      <c r="X107" s="5"/>
      <c r="Y107" s="5"/>
      <c r="Z107" s="5"/>
      <c r="AA107" s="5"/>
      <c r="AB107" s="5"/>
      <c r="AC107" s="5"/>
      <c r="AD107" s="5"/>
      <c r="AE107" s="5"/>
      <c r="AF107" s="5"/>
      <c r="AG107" s="5"/>
      <c r="AH107" s="5"/>
      <c r="AI107" s="5"/>
      <c r="AJ107" s="5"/>
      <c r="AK107" s="5"/>
      <c r="AL107" s="5"/>
      <c r="AM107" s="5"/>
      <c r="AN107" s="5"/>
      <c r="AO107" s="5"/>
      <c r="AP107" s="5"/>
      <c r="AQ107" s="5"/>
      <c r="AR107" s="5"/>
      <c r="AS107" s="5"/>
      <c r="AT107" s="5"/>
      <c r="AU107" s="5"/>
      <c r="AV107" s="5"/>
      <c r="AW107" s="5"/>
      <c r="AX107" s="5"/>
      <c r="AY107" s="5"/>
      <c r="AZ107" s="5"/>
      <c r="BA107" s="5"/>
      <c r="BB107" s="5"/>
      <c r="BC107" s="5"/>
      <c r="BD107" s="5"/>
    </row>
    <row r="108" spans="1:56">
      <c r="A108" s="5"/>
      <c r="B108" s="5"/>
      <c r="C108" s="5"/>
      <c r="D108" s="5"/>
      <c r="E108" s="5"/>
      <c r="F108" s="5"/>
      <c r="G108" s="5"/>
      <c r="H108" s="5"/>
      <c r="I108" s="5"/>
      <c r="J108" s="5"/>
      <c r="K108" s="5"/>
      <c r="L108" s="5"/>
      <c r="M108" s="5"/>
      <c r="N108" s="5"/>
      <c r="O108" s="5"/>
      <c r="P108" s="5"/>
      <c r="Q108" s="5"/>
      <c r="R108" s="5"/>
      <c r="S108" s="5"/>
      <c r="T108" s="5"/>
      <c r="U108" s="5"/>
      <c r="V108" s="5"/>
      <c r="W108" s="5"/>
      <c r="X108" s="5"/>
      <c r="Y108" s="5"/>
      <c r="Z108" s="5"/>
      <c r="AA108" s="5"/>
      <c r="AB108" s="5"/>
      <c r="AC108" s="5"/>
      <c r="AD108" s="5"/>
      <c r="AE108" s="5"/>
      <c r="AF108" s="5"/>
      <c r="AG108" s="5"/>
      <c r="AH108" s="5"/>
      <c r="AI108" s="5"/>
      <c r="AJ108" s="5"/>
      <c r="AK108" s="5"/>
      <c r="AL108" s="5"/>
      <c r="AM108" s="5"/>
      <c r="AN108" s="5"/>
      <c r="AO108" s="5"/>
      <c r="AP108" s="5"/>
      <c r="AQ108" s="5"/>
      <c r="AR108" s="5"/>
      <c r="AS108" s="5"/>
      <c r="AT108" s="5"/>
      <c r="AU108" s="5"/>
      <c r="AV108" s="5"/>
      <c r="AW108" s="5"/>
      <c r="AX108" s="5"/>
      <c r="AY108" s="5"/>
      <c r="AZ108" s="5"/>
      <c r="BA108" s="5"/>
      <c r="BB108" s="5"/>
      <c r="BC108" s="5"/>
      <c r="BD108" s="5"/>
    </row>
    <row r="109" spans="1:56">
      <c r="A109" s="5"/>
      <c r="B109" s="5"/>
      <c r="C109" s="5"/>
      <c r="D109" s="5"/>
      <c r="E109" s="5"/>
      <c r="F109" s="5"/>
      <c r="G109" s="5"/>
      <c r="H109" s="5"/>
      <c r="I109" s="5"/>
      <c r="J109" s="5"/>
      <c r="K109" s="5"/>
      <c r="L109" s="5"/>
      <c r="M109" s="5"/>
      <c r="N109" s="5"/>
      <c r="O109" s="5"/>
      <c r="P109" s="5"/>
      <c r="Q109" s="5"/>
      <c r="R109" s="5"/>
      <c r="S109" s="5"/>
      <c r="T109" s="5"/>
      <c r="U109" s="5"/>
      <c r="V109" s="5"/>
      <c r="W109" s="5"/>
      <c r="X109" s="5"/>
      <c r="Y109" s="5"/>
      <c r="Z109" s="5"/>
      <c r="AA109" s="5"/>
      <c r="AB109" s="5"/>
      <c r="AC109" s="5"/>
      <c r="AD109" s="5"/>
      <c r="AE109" s="5"/>
      <c r="AF109" s="5"/>
      <c r="AG109" s="5"/>
      <c r="AH109" s="5"/>
      <c r="AI109" s="5"/>
      <c r="AJ109" s="5"/>
      <c r="AK109" s="5"/>
      <c r="AL109" s="5"/>
      <c r="AM109" s="5"/>
      <c r="AN109" s="5"/>
      <c r="AO109" s="5"/>
      <c r="AP109" s="5"/>
      <c r="AQ109" s="5"/>
      <c r="AR109" s="5"/>
      <c r="AS109" s="5"/>
      <c r="AT109" s="5"/>
      <c r="AU109" s="5"/>
      <c r="AV109" s="5"/>
      <c r="AW109" s="5"/>
      <c r="AX109" s="5"/>
      <c r="AY109" s="5"/>
      <c r="AZ109" s="5"/>
      <c r="BA109" s="5"/>
      <c r="BB109" s="5"/>
      <c r="BC109" s="5"/>
      <c r="BD109" s="5"/>
    </row>
    <row r="110" spans="1:56">
      <c r="A110" s="5"/>
      <c r="B110" s="5"/>
      <c r="C110" s="5"/>
      <c r="D110" s="5"/>
      <c r="E110" s="5"/>
      <c r="F110" s="5"/>
      <c r="G110" s="5"/>
      <c r="H110" s="5"/>
      <c r="I110" s="5"/>
      <c r="J110" s="5"/>
      <c r="K110" s="5"/>
      <c r="L110" s="5"/>
      <c r="M110" s="5"/>
      <c r="N110" s="5"/>
      <c r="O110" s="5"/>
      <c r="P110" s="5"/>
      <c r="Q110" s="5"/>
      <c r="R110" s="5"/>
      <c r="S110" s="5"/>
      <c r="T110" s="5"/>
      <c r="U110" s="5"/>
      <c r="V110" s="5"/>
      <c r="W110" s="5"/>
      <c r="X110" s="5"/>
      <c r="Y110" s="5"/>
      <c r="Z110" s="5"/>
      <c r="AA110" s="5"/>
      <c r="AB110" s="5"/>
      <c r="AC110" s="5"/>
      <c r="AD110" s="5"/>
      <c r="AE110" s="5"/>
      <c r="AF110" s="5"/>
      <c r="AG110" s="5"/>
      <c r="AH110" s="5"/>
      <c r="AI110" s="5"/>
      <c r="AJ110" s="5"/>
      <c r="AK110" s="5"/>
      <c r="AL110" s="5"/>
      <c r="AM110" s="5"/>
      <c r="AN110" s="5"/>
      <c r="AO110" s="5"/>
      <c r="AP110" s="5"/>
      <c r="AQ110" s="5"/>
      <c r="AR110" s="5"/>
      <c r="AS110" s="5"/>
      <c r="AT110" s="5"/>
      <c r="AU110" s="5"/>
      <c r="AV110" s="5"/>
      <c r="AW110" s="5"/>
      <c r="AX110" s="5"/>
      <c r="AY110" s="5"/>
      <c r="AZ110" s="5"/>
      <c r="BA110" s="5"/>
      <c r="BB110" s="5"/>
      <c r="BC110" s="5"/>
      <c r="BD110" s="5"/>
    </row>
    <row r="111" spans="1:56">
      <c r="A111" s="5"/>
      <c r="B111" s="5"/>
      <c r="C111" s="5"/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  <c r="W111" s="5"/>
      <c r="X111" s="5"/>
      <c r="Y111" s="5"/>
      <c r="Z111" s="5"/>
      <c r="AA111" s="5"/>
      <c r="AB111" s="5"/>
      <c r="AC111" s="5"/>
      <c r="AD111" s="5"/>
      <c r="AE111" s="5"/>
      <c r="AF111" s="5"/>
      <c r="AG111" s="5"/>
      <c r="AH111" s="5"/>
      <c r="AI111" s="5"/>
      <c r="AJ111" s="5"/>
      <c r="AK111" s="5"/>
      <c r="AL111" s="5"/>
      <c r="AM111" s="5"/>
      <c r="AN111" s="5"/>
      <c r="AO111" s="5"/>
      <c r="AP111" s="5"/>
      <c r="AQ111" s="5"/>
      <c r="AR111" s="5"/>
      <c r="AS111" s="5"/>
      <c r="AT111" s="5"/>
      <c r="AU111" s="5"/>
      <c r="AV111" s="5"/>
      <c r="AW111" s="5"/>
      <c r="AX111" s="5"/>
      <c r="AY111" s="5"/>
      <c r="AZ111" s="5"/>
      <c r="BA111" s="5"/>
      <c r="BB111" s="5"/>
      <c r="BC111" s="5"/>
      <c r="BD111" s="5"/>
    </row>
    <row r="112" spans="1:56">
      <c r="A112" s="5"/>
      <c r="B112" s="5"/>
      <c r="C112" s="5"/>
      <c r="D112" s="5"/>
      <c r="E112" s="5"/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  <c r="W112" s="5"/>
      <c r="X112" s="5"/>
      <c r="Y112" s="5"/>
      <c r="Z112" s="5"/>
      <c r="AA112" s="5"/>
      <c r="AB112" s="5"/>
      <c r="AC112" s="5"/>
      <c r="AD112" s="5"/>
      <c r="AE112" s="5"/>
      <c r="AF112" s="5"/>
      <c r="AG112" s="5"/>
      <c r="AH112" s="5"/>
      <c r="AI112" s="5"/>
      <c r="AJ112" s="5"/>
      <c r="AK112" s="5"/>
      <c r="AL112" s="5"/>
      <c r="AM112" s="5"/>
      <c r="AN112" s="5"/>
      <c r="AO112" s="5"/>
      <c r="AP112" s="5"/>
      <c r="AQ112" s="5"/>
      <c r="AR112" s="5"/>
      <c r="AS112" s="5"/>
      <c r="AT112" s="5"/>
      <c r="AU112" s="5"/>
      <c r="AV112" s="5"/>
      <c r="AW112" s="5"/>
      <c r="AX112" s="5"/>
      <c r="AY112" s="5"/>
      <c r="AZ112" s="5"/>
      <c r="BA112" s="5"/>
      <c r="BB112" s="5"/>
      <c r="BC112" s="5"/>
      <c r="BD112" s="5"/>
    </row>
    <row r="113" spans="1:56">
      <c r="A113" s="5"/>
      <c r="B113" s="5"/>
      <c r="C113" s="5"/>
      <c r="D113" s="5"/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"/>
      <c r="W113" s="5"/>
      <c r="X113" s="5"/>
      <c r="Y113" s="5"/>
      <c r="Z113" s="5"/>
      <c r="AA113" s="5"/>
      <c r="AB113" s="5"/>
      <c r="AC113" s="5"/>
      <c r="AD113" s="5"/>
      <c r="AE113" s="5"/>
      <c r="AF113" s="5"/>
      <c r="AG113" s="5"/>
      <c r="AH113" s="5"/>
      <c r="AI113" s="5"/>
      <c r="AJ113" s="5"/>
      <c r="AK113" s="5"/>
      <c r="AL113" s="5"/>
      <c r="AM113" s="5"/>
      <c r="AN113" s="5"/>
      <c r="AO113" s="5"/>
      <c r="AP113" s="5"/>
      <c r="AQ113" s="5"/>
      <c r="AR113" s="5"/>
      <c r="AS113" s="5"/>
      <c r="AT113" s="5"/>
      <c r="AU113" s="5"/>
      <c r="AV113" s="5"/>
      <c r="AW113" s="5"/>
      <c r="AX113" s="5"/>
      <c r="AY113" s="5"/>
      <c r="AZ113" s="5"/>
      <c r="BA113" s="5"/>
      <c r="BB113" s="5"/>
      <c r="BC113" s="5"/>
      <c r="BD113" s="5"/>
    </row>
    <row r="114" spans="1:56">
      <c r="A114" s="5"/>
      <c r="B114" s="5"/>
      <c r="C114" s="5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5"/>
      <c r="V114" s="5"/>
      <c r="W114" s="5"/>
      <c r="X114" s="5"/>
      <c r="Y114" s="5"/>
      <c r="Z114" s="5"/>
      <c r="AA114" s="5"/>
      <c r="AB114" s="5"/>
      <c r="AC114" s="5"/>
      <c r="AD114" s="5"/>
      <c r="AE114" s="5"/>
      <c r="AF114" s="5"/>
      <c r="AG114" s="5"/>
      <c r="AH114" s="5"/>
      <c r="AI114" s="5"/>
      <c r="AJ114" s="5"/>
      <c r="AK114" s="5"/>
      <c r="AL114" s="5"/>
      <c r="AM114" s="5"/>
      <c r="AN114" s="5"/>
      <c r="AO114" s="5"/>
      <c r="AP114" s="5"/>
      <c r="AQ114" s="5"/>
      <c r="AR114" s="5"/>
      <c r="AS114" s="5"/>
      <c r="AT114" s="5"/>
      <c r="AU114" s="5"/>
      <c r="AV114" s="5"/>
      <c r="AW114" s="5"/>
      <c r="AX114" s="5"/>
      <c r="AY114" s="5"/>
      <c r="AZ114" s="5"/>
      <c r="BA114" s="5"/>
      <c r="BB114" s="5"/>
      <c r="BC114" s="5"/>
      <c r="BD114" s="5"/>
    </row>
    <row r="115" spans="1:56">
      <c r="A115" s="5"/>
      <c r="B115" s="5"/>
      <c r="C115" s="5"/>
      <c r="D115" s="5"/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  <c r="R115" s="5"/>
      <c r="S115" s="5"/>
      <c r="T115" s="5"/>
      <c r="U115" s="5"/>
      <c r="V115" s="5"/>
      <c r="W115" s="5"/>
      <c r="X115" s="5"/>
      <c r="Y115" s="5"/>
      <c r="Z115" s="5"/>
      <c r="AA115" s="5"/>
    </row>
    <row r="116" spans="1:56">
      <c r="A116" s="5"/>
      <c r="B116" s="5"/>
      <c r="C116" s="5"/>
      <c r="D116" s="5"/>
      <c r="E116" s="5"/>
      <c r="F116" s="5"/>
      <c r="G116" s="5"/>
      <c r="H116" s="5"/>
      <c r="I116" s="5"/>
      <c r="J116" s="5"/>
      <c r="K116" s="5"/>
      <c r="L116" s="5"/>
      <c r="M116" s="5"/>
      <c r="N116" s="5"/>
      <c r="O116" s="5"/>
      <c r="P116" s="5"/>
      <c r="Q116" s="5"/>
      <c r="R116" s="5"/>
      <c r="S116" s="5"/>
      <c r="T116" s="5"/>
      <c r="U116" s="5"/>
      <c r="V116" s="5"/>
      <c r="W116" s="5"/>
      <c r="X116" s="5"/>
      <c r="Y116" s="5"/>
      <c r="Z116" s="5"/>
      <c r="AA116" s="5"/>
    </row>
    <row r="117" spans="1:56">
      <c r="A117" s="5"/>
      <c r="B117" s="5"/>
      <c r="C117" s="5"/>
      <c r="D117" s="5"/>
      <c r="E117" s="5"/>
      <c r="F117" s="5"/>
      <c r="G117" s="5"/>
      <c r="H117" s="5"/>
      <c r="I117" s="5"/>
      <c r="J117" s="5"/>
      <c r="K117" s="5"/>
      <c r="L117" s="5"/>
      <c r="M117" s="5"/>
      <c r="N117" s="5"/>
      <c r="O117" s="5"/>
      <c r="P117" s="5"/>
      <c r="Q117" s="5"/>
      <c r="R117" s="5"/>
      <c r="S117" s="5"/>
      <c r="T117" s="5"/>
      <c r="U117" s="5"/>
      <c r="V117" s="5"/>
      <c r="W117" s="5"/>
      <c r="X117" s="5"/>
      <c r="Y117" s="5"/>
      <c r="Z117" s="5"/>
      <c r="AA117" s="5"/>
    </row>
    <row r="118" spans="1:56">
      <c r="A118" s="5"/>
      <c r="B118" s="5"/>
      <c r="C118" s="5"/>
      <c r="D118" s="5"/>
      <c r="E118" s="5"/>
      <c r="F118" s="5"/>
      <c r="G118" s="5"/>
      <c r="H118" s="5"/>
      <c r="I118" s="5"/>
      <c r="J118" s="5"/>
      <c r="K118" s="5"/>
      <c r="L118" s="5"/>
      <c r="M118" s="5"/>
      <c r="N118" s="5"/>
      <c r="O118" s="5"/>
      <c r="P118" s="5"/>
      <c r="Q118" s="5"/>
      <c r="R118" s="5"/>
      <c r="S118" s="5"/>
      <c r="T118" s="5"/>
      <c r="U118" s="5"/>
      <c r="V118" s="5"/>
      <c r="W118" s="5"/>
      <c r="X118" s="5"/>
      <c r="Y118" s="5"/>
      <c r="Z118" s="5"/>
      <c r="AA118" s="5"/>
    </row>
    <row r="119" spans="1:56">
      <c r="A119" s="5"/>
      <c r="B119" s="5"/>
      <c r="C119" s="5"/>
      <c r="D119" s="5"/>
      <c r="E119" s="5"/>
      <c r="F119" s="5"/>
      <c r="G119" s="5"/>
      <c r="H119" s="5"/>
      <c r="I119" s="5"/>
      <c r="J119" s="5"/>
      <c r="K119" s="5"/>
      <c r="L119" s="5"/>
      <c r="M119" s="5"/>
      <c r="N119" s="5"/>
      <c r="O119" s="5"/>
      <c r="P119" s="5"/>
      <c r="Q119" s="5"/>
      <c r="R119" s="5"/>
      <c r="S119" s="5"/>
      <c r="T119" s="5"/>
      <c r="U119" s="5"/>
      <c r="V119" s="5"/>
      <c r="W119" s="5"/>
      <c r="X119" s="5"/>
      <c r="Y119" s="5"/>
      <c r="Z119" s="5"/>
      <c r="AA119" s="5"/>
    </row>
    <row r="120" spans="1:56">
      <c r="A120" s="5"/>
      <c r="B120" s="5"/>
      <c r="C120" s="5"/>
      <c r="D120" s="5"/>
      <c r="E120" s="5"/>
      <c r="F120" s="5"/>
      <c r="G120" s="5"/>
      <c r="H120" s="5"/>
      <c r="I120" s="5"/>
      <c r="J120" s="5"/>
      <c r="K120" s="5"/>
      <c r="L120" s="5"/>
      <c r="M120" s="5"/>
      <c r="N120" s="5"/>
      <c r="O120" s="5"/>
      <c r="P120" s="5"/>
      <c r="Q120" s="5"/>
      <c r="R120" s="5"/>
      <c r="S120" s="5"/>
      <c r="T120" s="5"/>
      <c r="U120" s="5"/>
      <c r="V120" s="5"/>
      <c r="W120" s="5"/>
      <c r="X120" s="5"/>
      <c r="Y120" s="5"/>
      <c r="Z120" s="5"/>
      <c r="AA120" s="5"/>
    </row>
    <row r="121" spans="1:56">
      <c r="A121" s="5"/>
      <c r="B121" s="5"/>
      <c r="C121" s="5"/>
      <c r="D121" s="5"/>
      <c r="E121" s="5"/>
      <c r="F121" s="5"/>
      <c r="G121" s="5"/>
      <c r="H121" s="5"/>
      <c r="I121" s="5"/>
      <c r="J121" s="5"/>
      <c r="K121" s="5"/>
      <c r="L121" s="5"/>
      <c r="M121" s="5"/>
      <c r="N121" s="5"/>
      <c r="O121" s="5"/>
      <c r="P121" s="5"/>
      <c r="Q121" s="5"/>
      <c r="R121" s="5"/>
      <c r="S121" s="5"/>
      <c r="T121" s="5"/>
      <c r="U121" s="5"/>
      <c r="V121" s="5"/>
      <c r="W121" s="5"/>
      <c r="X121" s="5"/>
      <c r="Y121" s="5"/>
      <c r="Z121" s="5"/>
      <c r="AA121" s="5"/>
    </row>
    <row r="122" spans="1:56">
      <c r="A122" s="5"/>
      <c r="B122" s="5"/>
      <c r="C122" s="5"/>
      <c r="D122" s="5"/>
      <c r="E122" s="5"/>
      <c r="F122" s="5"/>
      <c r="G122" s="5"/>
      <c r="H122" s="5"/>
      <c r="I122" s="5"/>
      <c r="J122" s="5"/>
      <c r="K122" s="5"/>
      <c r="L122" s="5"/>
      <c r="M122" s="5"/>
      <c r="N122" s="5"/>
      <c r="O122" s="5"/>
      <c r="P122" s="5"/>
      <c r="Q122" s="5"/>
      <c r="R122" s="5"/>
      <c r="S122" s="5"/>
      <c r="T122" s="5"/>
      <c r="U122" s="5"/>
      <c r="V122" s="5"/>
      <c r="W122" s="5"/>
      <c r="X122" s="5"/>
      <c r="Y122" s="5"/>
      <c r="Z122" s="5"/>
      <c r="AA122" s="5"/>
    </row>
    <row r="123" spans="1:56">
      <c r="A123" s="5"/>
      <c r="B123" s="5"/>
      <c r="C123" s="5"/>
      <c r="D123" s="5"/>
      <c r="E123" s="5"/>
      <c r="F123" s="5"/>
      <c r="G123" s="5"/>
      <c r="H123" s="5"/>
      <c r="I123" s="5"/>
      <c r="J123" s="5"/>
      <c r="K123" s="5"/>
      <c r="L123" s="5"/>
      <c r="M123" s="5"/>
      <c r="N123" s="5"/>
      <c r="O123" s="5"/>
      <c r="P123" s="5"/>
      <c r="Q123" s="5"/>
      <c r="R123" s="5"/>
      <c r="S123" s="5"/>
      <c r="T123" s="5"/>
      <c r="U123" s="5"/>
      <c r="V123" s="5"/>
      <c r="W123" s="5"/>
      <c r="X123" s="5"/>
      <c r="Y123" s="5"/>
      <c r="Z123" s="5"/>
      <c r="AA123" s="5"/>
    </row>
    <row r="124" spans="1:56">
      <c r="A124" s="5"/>
      <c r="B124" s="5"/>
      <c r="C124" s="5"/>
      <c r="D124" s="5"/>
      <c r="E124" s="5"/>
      <c r="F124" s="5"/>
      <c r="G124" s="5"/>
      <c r="H124" s="5"/>
      <c r="I124" s="5"/>
      <c r="J124" s="5"/>
      <c r="K124" s="5"/>
      <c r="L124" s="5"/>
      <c r="M124" s="5"/>
      <c r="N124" s="5"/>
      <c r="O124" s="5"/>
      <c r="P124" s="5"/>
      <c r="Q124" s="5"/>
      <c r="R124" s="5"/>
      <c r="S124" s="5"/>
      <c r="T124" s="5"/>
      <c r="U124" s="5"/>
      <c r="V124" s="5"/>
      <c r="W124" s="5"/>
      <c r="X124" s="5"/>
      <c r="Y124" s="5"/>
      <c r="Z124" s="5"/>
      <c r="AA124" s="5"/>
    </row>
    <row r="125" spans="1:56">
      <c r="A125" s="5"/>
      <c r="B125" s="5"/>
      <c r="C125" s="5"/>
      <c r="D125" s="5"/>
      <c r="E125" s="5"/>
      <c r="F125" s="5"/>
      <c r="G125" s="5"/>
      <c r="H125" s="5"/>
      <c r="I125" s="5"/>
      <c r="J125" s="5"/>
      <c r="K125" s="5"/>
      <c r="L125" s="5"/>
      <c r="M125" s="5"/>
      <c r="N125" s="5"/>
      <c r="O125" s="5"/>
      <c r="P125" s="5"/>
      <c r="Q125" s="5"/>
      <c r="R125" s="5"/>
      <c r="S125" s="5"/>
      <c r="T125" s="5"/>
      <c r="U125" s="5"/>
      <c r="V125" s="5"/>
      <c r="W125" s="5"/>
      <c r="X125" s="5"/>
      <c r="Y125" s="5"/>
      <c r="Z125" s="5"/>
      <c r="AA125" s="5"/>
    </row>
    <row r="126" spans="1:56">
      <c r="A126" s="5"/>
      <c r="B126" s="5"/>
      <c r="C126" s="5"/>
      <c r="D126" s="5"/>
      <c r="E126" s="5"/>
      <c r="F126" s="5"/>
      <c r="G126" s="5"/>
      <c r="H126" s="5"/>
      <c r="I126" s="5"/>
      <c r="J126" s="5"/>
      <c r="K126" s="5"/>
      <c r="L126" s="5"/>
      <c r="M126" s="5"/>
      <c r="N126" s="5"/>
      <c r="O126" s="5"/>
      <c r="P126" s="5"/>
      <c r="Q126" s="5"/>
      <c r="R126" s="5"/>
      <c r="S126" s="5"/>
      <c r="T126" s="5"/>
      <c r="U126" s="5"/>
      <c r="V126" s="5"/>
      <c r="W126" s="5"/>
      <c r="X126" s="5"/>
      <c r="Y126" s="5"/>
      <c r="Z126" s="5"/>
      <c r="AA126" s="5"/>
    </row>
    <row r="127" spans="1:56">
      <c r="A127" s="5"/>
      <c r="B127" s="5"/>
      <c r="C127" s="5"/>
      <c r="D127" s="5"/>
      <c r="E127" s="5"/>
      <c r="F127" s="5"/>
      <c r="G127" s="5"/>
      <c r="H127" s="5"/>
      <c r="I127" s="5"/>
      <c r="J127" s="5"/>
      <c r="K127" s="5"/>
      <c r="L127" s="5"/>
      <c r="M127" s="5"/>
      <c r="N127" s="5"/>
      <c r="O127" s="5"/>
      <c r="P127" s="5"/>
      <c r="Q127" s="5"/>
      <c r="R127" s="5"/>
      <c r="S127" s="5"/>
      <c r="T127" s="5"/>
      <c r="U127" s="5"/>
      <c r="V127" s="5"/>
      <c r="W127" s="5"/>
      <c r="X127" s="5"/>
      <c r="Y127" s="5"/>
      <c r="Z127" s="5"/>
      <c r="AA127" s="5"/>
    </row>
    <row r="128" spans="1:56">
      <c r="A128" s="5"/>
      <c r="B128" s="5"/>
      <c r="C128" s="5"/>
      <c r="D128" s="5"/>
      <c r="E128" s="5"/>
      <c r="F128" s="5"/>
      <c r="G128" s="5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  <c r="T128" s="5"/>
      <c r="U128" s="5"/>
      <c r="V128" s="5"/>
      <c r="W128" s="5"/>
      <c r="X128" s="5"/>
      <c r="Y128" s="5"/>
      <c r="Z128" s="5"/>
      <c r="AA128" s="5"/>
    </row>
  </sheetData>
  <mergeCells count="1">
    <mergeCell ref="I14:J15"/>
  </mergeCells>
  <printOptions horizontalCentered="1"/>
  <pageMargins left="0.23622047244094491" right="0.23622047244094491" top="0.9055118110236221" bottom="0.23622047244094491" header="0.31496062992125984" footer="0.31496062992125984"/>
  <pageSetup paperSize="5" scale="79" fitToWidth="0" fitToHeight="0" orientation="landscape" r:id="rId1"/>
  <headerFooter>
    <oddHeader xml:space="preserve">&amp;C&amp;"Times New Roman,Bold"&amp;14Government of Guam
Fiscal Year 2024
Agency Staffing Pattern
(CURRENT)&amp;R&amp;"Times New Roman,Bold"[BBMR BD-1]           </oddHeader>
  </headerFooter>
  <rowBreaks count="1" manualBreakCount="1">
    <brk id="53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7FD0C5-1966-4E8D-AE7C-5131B1E40EC3}">
  <dimension ref="A1:BV120"/>
  <sheetViews>
    <sheetView topLeftCell="A10" zoomScale="130" zoomScaleNormal="130" zoomScaleSheetLayoutView="100" workbookViewId="0">
      <selection activeCell="D32" sqref="D32"/>
    </sheetView>
  </sheetViews>
  <sheetFormatPr defaultColWidth="8.88671875" defaultRowHeight="11.25"/>
  <cols>
    <col min="1" max="1" width="2.88671875" style="6" customWidth="1"/>
    <col min="2" max="2" width="5.88671875" style="6" customWidth="1"/>
    <col min="3" max="3" width="18.88671875" style="6" customWidth="1"/>
    <col min="4" max="4" width="17.88671875" style="6" customWidth="1"/>
    <col min="5" max="5" width="8" style="6" customWidth="1"/>
    <col min="6" max="6" width="8.109375" style="6" customWidth="1"/>
    <col min="7" max="7" width="8.88671875" style="6" customWidth="1"/>
    <col min="8" max="8" width="8.109375" style="6" customWidth="1"/>
    <col min="9" max="9" width="9.44140625" style="6" customWidth="1"/>
    <col min="10" max="10" width="6.88671875" style="6" customWidth="1"/>
    <col min="11" max="11" width="7.6640625" style="6" customWidth="1"/>
    <col min="12" max="12" width="10.88671875" style="6" customWidth="1"/>
    <col min="13" max="14" width="8.6640625" style="6" customWidth="1"/>
    <col min="15" max="15" width="8" style="6" customWidth="1"/>
    <col min="16" max="16" width="6.88671875" style="6" customWidth="1"/>
    <col min="17" max="20" width="8.88671875" style="6" customWidth="1"/>
    <col min="21" max="16384" width="8.88671875" style="6"/>
  </cols>
  <sheetData>
    <row r="1" spans="1:74" ht="15.75">
      <c r="A1" s="1"/>
      <c r="B1" s="1"/>
      <c r="C1" s="1"/>
      <c r="D1" s="1"/>
      <c r="E1" s="1"/>
      <c r="F1" s="2" t="s">
        <v>0</v>
      </c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3" t="s">
        <v>0</v>
      </c>
      <c r="T1" s="1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</row>
    <row r="2" spans="1:74" s="76" customFormat="1" ht="12.75">
      <c r="A2" s="72" t="s">
        <v>1</v>
      </c>
      <c r="B2" s="73"/>
      <c r="C2" s="73"/>
      <c r="D2" s="72" t="s">
        <v>72</v>
      </c>
      <c r="E2" s="73"/>
      <c r="F2" s="72" t="s">
        <v>0</v>
      </c>
      <c r="G2" s="73"/>
      <c r="H2" s="73"/>
      <c r="I2" s="73"/>
      <c r="J2" s="73"/>
      <c r="K2" s="73"/>
      <c r="L2" s="73"/>
      <c r="M2" s="73"/>
      <c r="N2" s="73"/>
      <c r="O2" s="73"/>
      <c r="P2" s="73"/>
      <c r="Q2" s="73"/>
      <c r="R2" s="73"/>
      <c r="S2" s="73"/>
      <c r="T2" s="73"/>
      <c r="U2" s="74"/>
      <c r="V2" s="74"/>
      <c r="W2" s="74"/>
      <c r="X2" s="74"/>
      <c r="Y2" s="74"/>
      <c r="Z2" s="74"/>
      <c r="AA2" s="74"/>
      <c r="AB2" s="74"/>
      <c r="AC2" s="74"/>
      <c r="AD2" s="74"/>
      <c r="AE2" s="74"/>
      <c r="AF2" s="74"/>
      <c r="AG2" s="74"/>
      <c r="AH2" s="74"/>
      <c r="AI2" s="74"/>
      <c r="AJ2" s="74"/>
      <c r="AK2" s="74"/>
      <c r="AL2" s="74"/>
      <c r="AM2" s="74"/>
      <c r="AN2" s="74"/>
      <c r="AO2" s="74"/>
      <c r="AP2" s="74"/>
      <c r="AQ2" s="74"/>
      <c r="AR2" s="74"/>
      <c r="AS2" s="74"/>
      <c r="AT2" s="74"/>
      <c r="AU2" s="74"/>
      <c r="AV2" s="74"/>
      <c r="AW2" s="74"/>
      <c r="AX2" s="74"/>
      <c r="AY2" s="74"/>
      <c r="AZ2" s="74"/>
      <c r="BA2" s="74"/>
      <c r="BB2" s="74"/>
      <c r="BC2" s="74"/>
      <c r="BD2" s="74"/>
      <c r="BE2" s="75"/>
      <c r="BF2" s="75"/>
      <c r="BG2" s="75"/>
      <c r="BH2" s="75"/>
      <c r="BI2" s="75"/>
      <c r="BJ2" s="75"/>
      <c r="BK2" s="75"/>
      <c r="BL2" s="75"/>
      <c r="BM2" s="75"/>
      <c r="BN2" s="75"/>
      <c r="BO2" s="75"/>
      <c r="BP2" s="75"/>
      <c r="BQ2" s="75"/>
      <c r="BR2" s="75"/>
      <c r="BS2" s="75"/>
      <c r="BT2" s="75"/>
      <c r="BU2" s="75"/>
      <c r="BV2" s="75"/>
    </row>
    <row r="3" spans="1:74" s="76" customFormat="1" ht="8.1" customHeight="1">
      <c r="A3" s="72"/>
      <c r="B3" s="73"/>
      <c r="C3" s="73"/>
      <c r="D3" s="72"/>
      <c r="E3" s="73"/>
      <c r="F3" s="73"/>
      <c r="G3" s="73"/>
      <c r="H3" s="73"/>
      <c r="I3" s="73"/>
      <c r="J3" s="73"/>
      <c r="K3" s="73"/>
      <c r="L3" s="73"/>
      <c r="M3" s="73"/>
      <c r="N3" s="73"/>
      <c r="O3" s="73"/>
      <c r="P3" s="73"/>
      <c r="Q3" s="73"/>
      <c r="R3" s="73"/>
      <c r="S3" s="73"/>
      <c r="T3" s="73"/>
      <c r="U3" s="74"/>
      <c r="V3" s="74"/>
      <c r="W3" s="74"/>
      <c r="X3" s="74"/>
      <c r="Y3" s="74"/>
      <c r="Z3" s="74"/>
      <c r="AA3" s="74"/>
      <c r="AB3" s="74"/>
      <c r="AC3" s="74"/>
      <c r="AD3" s="74"/>
      <c r="AE3" s="74"/>
      <c r="AF3" s="74"/>
      <c r="AG3" s="74"/>
      <c r="AH3" s="74"/>
      <c r="AI3" s="74"/>
      <c r="AJ3" s="74"/>
      <c r="AK3" s="74"/>
      <c r="AL3" s="74"/>
      <c r="AM3" s="74"/>
      <c r="AN3" s="74"/>
      <c r="AO3" s="74"/>
      <c r="AP3" s="74"/>
      <c r="AQ3" s="74"/>
      <c r="AR3" s="74"/>
      <c r="AS3" s="74"/>
      <c r="AT3" s="74"/>
      <c r="AU3" s="74"/>
      <c r="AV3" s="74"/>
      <c r="AW3" s="74"/>
      <c r="AX3" s="74"/>
      <c r="AY3" s="74"/>
      <c r="AZ3" s="74"/>
      <c r="BA3" s="74"/>
      <c r="BB3" s="74"/>
      <c r="BC3" s="74"/>
      <c r="BD3" s="74"/>
      <c r="BE3" s="75"/>
      <c r="BF3" s="75"/>
      <c r="BG3" s="75"/>
      <c r="BH3" s="75"/>
      <c r="BI3" s="75"/>
      <c r="BJ3" s="75"/>
      <c r="BK3" s="75"/>
      <c r="BL3" s="75"/>
      <c r="BM3" s="75"/>
      <c r="BN3" s="75"/>
      <c r="BO3" s="75"/>
      <c r="BP3" s="75"/>
      <c r="BQ3" s="75"/>
      <c r="BR3" s="75"/>
      <c r="BS3" s="75"/>
      <c r="BT3" s="75"/>
      <c r="BU3" s="75"/>
      <c r="BV3" s="75"/>
    </row>
    <row r="4" spans="1:74" s="76" customFormat="1" ht="12.75">
      <c r="A4" s="72" t="s">
        <v>3</v>
      </c>
      <c r="B4" s="73"/>
      <c r="C4" s="73"/>
      <c r="D4" s="3" t="s">
        <v>4</v>
      </c>
      <c r="E4" s="73"/>
      <c r="F4" s="73"/>
      <c r="G4" s="73"/>
      <c r="H4" s="73"/>
      <c r="I4" s="73"/>
      <c r="J4" s="73"/>
      <c r="K4" s="73"/>
      <c r="L4" s="73"/>
      <c r="M4" s="73"/>
      <c r="N4" s="73"/>
      <c r="O4" s="73"/>
      <c r="P4" s="73"/>
      <c r="Q4" s="73"/>
      <c r="R4" s="73"/>
      <c r="S4" s="73"/>
      <c r="T4" s="73"/>
      <c r="U4" s="74"/>
      <c r="V4" s="74"/>
      <c r="W4" s="74"/>
      <c r="X4" s="74"/>
      <c r="Y4" s="74"/>
      <c r="Z4" s="74"/>
      <c r="AA4" s="74"/>
      <c r="AB4" s="74"/>
      <c r="AC4" s="74"/>
      <c r="AD4" s="74"/>
      <c r="AE4" s="74"/>
      <c r="AF4" s="74"/>
      <c r="AG4" s="74"/>
      <c r="AH4" s="74"/>
      <c r="AI4" s="74"/>
      <c r="AJ4" s="74"/>
      <c r="AK4" s="74"/>
      <c r="AL4" s="74"/>
      <c r="AM4" s="74"/>
      <c r="AN4" s="74"/>
      <c r="AO4" s="74"/>
      <c r="AP4" s="74"/>
      <c r="AQ4" s="74"/>
      <c r="AR4" s="74"/>
      <c r="AS4" s="74"/>
      <c r="AT4" s="74"/>
      <c r="AU4" s="74"/>
      <c r="AV4" s="74"/>
      <c r="AW4" s="74"/>
      <c r="AX4" s="74"/>
      <c r="AY4" s="74"/>
      <c r="AZ4" s="74"/>
      <c r="BA4" s="74"/>
      <c r="BB4" s="74"/>
      <c r="BC4" s="74"/>
      <c r="BD4" s="74"/>
      <c r="BE4" s="75"/>
      <c r="BF4" s="75"/>
      <c r="BG4" s="75"/>
      <c r="BH4" s="75"/>
      <c r="BI4" s="75"/>
      <c r="BJ4" s="75"/>
      <c r="BK4" s="75"/>
      <c r="BL4" s="75"/>
      <c r="BM4" s="75"/>
      <c r="BN4" s="75"/>
      <c r="BO4" s="75"/>
      <c r="BP4" s="75"/>
      <c r="BQ4" s="75"/>
      <c r="BR4" s="75"/>
      <c r="BS4" s="75"/>
      <c r="BT4" s="75"/>
      <c r="BU4" s="75"/>
      <c r="BV4" s="75"/>
    </row>
    <row r="5" spans="1:74" s="76" customFormat="1" ht="8.1" customHeight="1">
      <c r="A5" s="72"/>
      <c r="B5" s="73"/>
      <c r="C5" s="73"/>
      <c r="D5" s="73"/>
      <c r="E5" s="73"/>
      <c r="F5" s="73"/>
      <c r="G5" s="73"/>
      <c r="H5" s="73"/>
      <c r="I5" s="73"/>
      <c r="J5" s="73"/>
      <c r="K5" s="73"/>
      <c r="L5" s="73"/>
      <c r="M5" s="73"/>
      <c r="N5" s="73"/>
      <c r="O5" s="73"/>
      <c r="P5" s="73"/>
      <c r="Q5" s="73"/>
      <c r="R5" s="73"/>
      <c r="S5" s="73"/>
      <c r="T5" s="73"/>
      <c r="U5" s="74"/>
      <c r="V5" s="74"/>
      <c r="W5" s="74"/>
      <c r="X5" s="74"/>
      <c r="Y5" s="74"/>
      <c r="Z5" s="74"/>
      <c r="AA5" s="74"/>
      <c r="AB5" s="74"/>
      <c r="AC5" s="74"/>
      <c r="AD5" s="74"/>
      <c r="AE5" s="74"/>
      <c r="AF5" s="74"/>
      <c r="AG5" s="74"/>
      <c r="AH5" s="74"/>
      <c r="AI5" s="74"/>
      <c r="AJ5" s="74"/>
      <c r="AK5" s="74"/>
      <c r="AL5" s="74"/>
      <c r="AM5" s="74"/>
      <c r="AN5" s="74"/>
      <c r="AO5" s="74"/>
      <c r="AP5" s="74"/>
      <c r="AQ5" s="74"/>
      <c r="AR5" s="74"/>
      <c r="AS5" s="74"/>
      <c r="AT5" s="74"/>
      <c r="AU5" s="74"/>
      <c r="AV5" s="74"/>
      <c r="AW5" s="74"/>
      <c r="AX5" s="74"/>
      <c r="AY5" s="74"/>
      <c r="AZ5" s="74"/>
      <c r="BA5" s="74"/>
      <c r="BB5" s="74"/>
      <c r="BC5" s="74"/>
      <c r="BD5" s="74"/>
      <c r="BE5" s="75"/>
      <c r="BF5" s="75"/>
      <c r="BG5" s="75"/>
      <c r="BH5" s="75"/>
      <c r="BI5" s="75"/>
      <c r="BJ5" s="75"/>
      <c r="BK5" s="75"/>
      <c r="BL5" s="75"/>
      <c r="BM5" s="75"/>
      <c r="BN5" s="75"/>
      <c r="BO5" s="75"/>
      <c r="BP5" s="75"/>
      <c r="BQ5" s="75"/>
      <c r="BR5" s="75"/>
      <c r="BS5" s="75"/>
      <c r="BT5" s="75"/>
      <c r="BU5" s="75"/>
      <c r="BV5" s="75"/>
    </row>
    <row r="6" spans="1:74" s="76" customFormat="1" ht="12.75">
      <c r="A6" s="72" t="s">
        <v>73</v>
      </c>
      <c r="B6" s="73"/>
      <c r="C6" s="73"/>
      <c r="D6" s="72" t="s">
        <v>136</v>
      </c>
      <c r="E6" s="73"/>
      <c r="F6" s="73"/>
      <c r="G6" s="73"/>
      <c r="H6" s="73"/>
      <c r="I6" s="73"/>
      <c r="J6" s="73"/>
      <c r="K6" s="73"/>
      <c r="L6" s="73"/>
      <c r="M6" s="73"/>
      <c r="N6" s="73"/>
      <c r="O6" s="73"/>
      <c r="P6" s="73"/>
      <c r="Q6" s="73"/>
      <c r="R6" s="73"/>
      <c r="S6" s="73"/>
      <c r="T6" s="73"/>
      <c r="U6" s="74"/>
      <c r="V6" s="74"/>
      <c r="W6" s="74"/>
      <c r="X6" s="74"/>
      <c r="Y6" s="74"/>
      <c r="Z6" s="74"/>
      <c r="AA6" s="74"/>
      <c r="AB6" s="74"/>
      <c r="AC6" s="74"/>
      <c r="AD6" s="74"/>
      <c r="AE6" s="74"/>
      <c r="AF6" s="74"/>
      <c r="AG6" s="74"/>
      <c r="AH6" s="74"/>
      <c r="AI6" s="74"/>
      <c r="AJ6" s="74"/>
      <c r="AK6" s="74"/>
      <c r="AL6" s="74"/>
      <c r="AM6" s="74"/>
      <c r="AN6" s="74"/>
      <c r="AO6" s="74"/>
      <c r="AP6" s="74"/>
      <c r="AQ6" s="74"/>
      <c r="AR6" s="74"/>
      <c r="AS6" s="74"/>
      <c r="AT6" s="74"/>
      <c r="AU6" s="74"/>
      <c r="AV6" s="74"/>
      <c r="AW6" s="74"/>
      <c r="AX6" s="74"/>
      <c r="AY6" s="74"/>
      <c r="AZ6" s="74"/>
      <c r="BA6" s="74"/>
      <c r="BB6" s="74"/>
      <c r="BC6" s="74"/>
      <c r="BD6" s="74"/>
      <c r="BE6" s="75"/>
      <c r="BF6" s="75"/>
      <c r="BG6" s="75"/>
      <c r="BH6" s="75"/>
      <c r="BI6" s="75"/>
      <c r="BJ6" s="75"/>
      <c r="BK6" s="75"/>
      <c r="BL6" s="75"/>
      <c r="BM6" s="75"/>
      <c r="BN6" s="75"/>
      <c r="BO6" s="75"/>
      <c r="BP6" s="75"/>
      <c r="BQ6" s="75"/>
      <c r="BR6" s="75"/>
      <c r="BS6" s="75"/>
      <c r="BT6" s="75"/>
      <c r="BU6" s="75"/>
      <c r="BV6" s="75"/>
    </row>
    <row r="7" spans="1:74" s="76" customFormat="1" ht="8.1" customHeight="1">
      <c r="A7" s="72"/>
      <c r="B7" s="73"/>
      <c r="C7" s="73"/>
      <c r="D7" s="72"/>
      <c r="E7" s="73"/>
      <c r="F7" s="73"/>
      <c r="G7" s="73"/>
      <c r="H7" s="73"/>
      <c r="I7" s="73"/>
      <c r="J7" s="73"/>
      <c r="K7" s="73"/>
      <c r="L7" s="73"/>
      <c r="M7" s="73"/>
      <c r="N7" s="73"/>
      <c r="O7" s="73"/>
      <c r="P7" s="73"/>
      <c r="Q7" s="73"/>
      <c r="R7" s="73"/>
      <c r="S7" s="73"/>
      <c r="T7" s="73"/>
      <c r="U7" s="74"/>
      <c r="V7" s="74"/>
      <c r="W7" s="74"/>
      <c r="X7" s="74"/>
      <c r="Y7" s="74"/>
      <c r="Z7" s="74"/>
      <c r="AA7" s="74"/>
      <c r="AB7" s="74"/>
      <c r="AC7" s="74"/>
      <c r="AD7" s="74"/>
      <c r="AE7" s="74"/>
      <c r="AF7" s="74"/>
      <c r="AG7" s="74"/>
      <c r="AH7" s="74"/>
      <c r="AI7" s="74"/>
      <c r="AJ7" s="74"/>
      <c r="AK7" s="74"/>
      <c r="AL7" s="74"/>
      <c r="AM7" s="74"/>
      <c r="AN7" s="74"/>
      <c r="AO7" s="74"/>
      <c r="AP7" s="74"/>
      <c r="AQ7" s="74"/>
      <c r="AR7" s="74"/>
      <c r="AS7" s="74"/>
      <c r="AT7" s="74"/>
      <c r="AU7" s="74"/>
      <c r="AV7" s="74"/>
      <c r="AW7" s="74"/>
      <c r="AX7" s="74"/>
      <c r="AY7" s="74"/>
      <c r="AZ7" s="74"/>
      <c r="BA7" s="74"/>
      <c r="BB7" s="74"/>
      <c r="BC7" s="74"/>
      <c r="BD7" s="74"/>
      <c r="BE7" s="75"/>
      <c r="BF7" s="75"/>
      <c r="BG7" s="75"/>
      <c r="BH7" s="75"/>
      <c r="BI7" s="75"/>
      <c r="BJ7" s="75"/>
      <c r="BK7" s="75"/>
      <c r="BL7" s="75"/>
      <c r="BM7" s="75"/>
      <c r="BN7" s="75"/>
      <c r="BO7" s="75"/>
      <c r="BP7" s="75"/>
      <c r="BQ7" s="75"/>
      <c r="BR7" s="75"/>
      <c r="BS7" s="75"/>
      <c r="BT7" s="75"/>
      <c r="BU7" s="75"/>
      <c r="BV7" s="75"/>
    </row>
    <row r="8" spans="1:74" s="76" customFormat="1" ht="14.25">
      <c r="A8" s="72" t="s">
        <v>75</v>
      </c>
      <c r="B8" s="73"/>
      <c r="C8" s="73"/>
      <c r="D8" s="72" t="s">
        <v>62</v>
      </c>
      <c r="E8" s="192" t="s">
        <v>215</v>
      </c>
      <c r="F8" s="73"/>
      <c r="G8" s="73"/>
      <c r="H8" s="73"/>
      <c r="I8" s="73"/>
      <c r="J8" s="73"/>
      <c r="K8" s="73"/>
      <c r="L8" s="77"/>
      <c r="M8" s="77"/>
      <c r="N8" s="77"/>
      <c r="O8" s="77"/>
      <c r="P8" s="77"/>
      <c r="Q8" s="77"/>
      <c r="R8" s="77"/>
      <c r="S8" s="77"/>
      <c r="T8" s="73"/>
      <c r="U8" s="74"/>
      <c r="V8" s="74"/>
      <c r="W8" s="74"/>
      <c r="X8" s="74"/>
      <c r="Y8" s="74"/>
      <c r="Z8" s="74"/>
      <c r="AA8" s="74"/>
      <c r="AB8" s="74"/>
      <c r="AC8" s="74"/>
      <c r="AD8" s="74"/>
      <c r="AE8" s="74"/>
      <c r="AF8" s="74"/>
      <c r="AG8" s="74"/>
      <c r="AH8" s="74"/>
      <c r="AI8" s="74"/>
      <c r="AJ8" s="74"/>
      <c r="AK8" s="74"/>
      <c r="AL8" s="74"/>
      <c r="AM8" s="74"/>
      <c r="AN8" s="74"/>
      <c r="AO8" s="74"/>
      <c r="AP8" s="74"/>
      <c r="AQ8" s="74"/>
      <c r="AR8" s="74"/>
      <c r="AS8" s="74"/>
      <c r="AT8" s="74"/>
      <c r="AU8" s="74"/>
      <c r="AV8" s="74"/>
      <c r="AW8" s="74"/>
      <c r="AX8" s="74"/>
      <c r="AY8" s="74"/>
      <c r="AZ8" s="74"/>
      <c r="BA8" s="74"/>
      <c r="BB8" s="74"/>
      <c r="BC8" s="74"/>
      <c r="BD8" s="74"/>
      <c r="BE8" s="75"/>
      <c r="BF8" s="75"/>
      <c r="BG8" s="75"/>
      <c r="BH8" s="75"/>
      <c r="BI8" s="75"/>
      <c r="BJ8" s="75"/>
      <c r="BK8" s="75"/>
      <c r="BL8" s="75"/>
      <c r="BM8" s="75"/>
      <c r="BN8" s="75"/>
      <c r="BO8" s="75"/>
      <c r="BP8" s="75"/>
      <c r="BQ8" s="75"/>
      <c r="BR8" s="75"/>
      <c r="BS8" s="75"/>
      <c r="BT8" s="75"/>
      <c r="BU8" s="75"/>
      <c r="BV8" s="75"/>
    </row>
    <row r="9" spans="1:74" ht="15">
      <c r="A9" s="1"/>
      <c r="B9" s="1"/>
      <c r="C9" s="1"/>
      <c r="D9" s="1"/>
      <c r="E9" s="1"/>
      <c r="F9"/>
      <c r="G9"/>
      <c r="H9"/>
      <c r="I9"/>
      <c r="J9"/>
      <c r="K9" s="1"/>
      <c r="L9" s="1" t="s">
        <v>0</v>
      </c>
      <c r="M9" s="1"/>
      <c r="N9" s="1"/>
      <c r="O9" s="1"/>
      <c r="P9" s="1"/>
      <c r="Q9"/>
      <c r="R9"/>
      <c r="S9" s="1"/>
      <c r="T9" s="1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  <c r="BP9" s="5"/>
      <c r="BQ9" s="5"/>
      <c r="BR9" s="5"/>
      <c r="BS9" s="5"/>
      <c r="BT9" s="5"/>
      <c r="BU9" s="5"/>
      <c r="BV9" s="5"/>
    </row>
    <row r="10" spans="1:74" ht="15.75" thickBot="1">
      <c r="A10" s="1"/>
      <c r="B10" s="1"/>
      <c r="C10" s="1"/>
      <c r="D10" s="1"/>
      <c r="E10" s="1"/>
      <c r="F10"/>
      <c r="G10"/>
      <c r="H10"/>
      <c r="I10"/>
      <c r="J10"/>
      <c r="K10" s="1"/>
      <c r="L10" s="1"/>
      <c r="M10" s="1"/>
      <c r="N10" s="1"/>
      <c r="O10" s="1"/>
      <c r="P10" s="1"/>
      <c r="Q10"/>
      <c r="R10"/>
      <c r="S10" s="1"/>
      <c r="T10" s="1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5"/>
      <c r="BF10" s="5"/>
      <c r="BG10" s="5"/>
      <c r="BH10" s="5"/>
      <c r="BI10" s="5"/>
      <c r="BJ10" s="5"/>
      <c r="BK10" s="5"/>
      <c r="BL10" s="5"/>
      <c r="BM10" s="5"/>
      <c r="BN10" s="5"/>
      <c r="BO10" s="5"/>
      <c r="BP10" s="5"/>
      <c r="BQ10" s="5"/>
      <c r="BR10" s="5"/>
      <c r="BS10" s="5"/>
      <c r="BT10" s="5"/>
      <c r="BU10" s="5"/>
      <c r="BV10" s="5"/>
    </row>
    <row r="11" spans="1:74" ht="12.75" thickTop="1" thickBot="1">
      <c r="A11" s="1"/>
      <c r="B11" s="78" t="s">
        <v>9</v>
      </c>
      <c r="C11" s="79"/>
      <c r="D11" s="79"/>
      <c r="E11" s="79"/>
      <c r="F11" s="79"/>
      <c r="G11" s="79"/>
      <c r="H11" s="79"/>
      <c r="I11" s="79"/>
      <c r="J11" s="80"/>
      <c r="K11" s="1"/>
      <c r="L11" s="1"/>
      <c r="M11" s="1"/>
      <c r="N11" s="1"/>
      <c r="O11" s="1"/>
      <c r="P11" s="1"/>
      <c r="Q11" s="78" t="s">
        <v>9</v>
      </c>
      <c r="R11" s="80"/>
      <c r="S11" s="1"/>
      <c r="T11" s="1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5"/>
      <c r="BF11" s="5"/>
      <c r="BG11" s="5"/>
      <c r="BH11" s="5"/>
      <c r="BI11" s="5"/>
      <c r="BJ11" s="5"/>
      <c r="BK11" s="5"/>
      <c r="BL11" s="5"/>
      <c r="BM11" s="5"/>
      <c r="BN11" s="5"/>
      <c r="BO11" s="5"/>
      <c r="BP11" s="5"/>
      <c r="BQ11" s="5"/>
      <c r="BR11" s="5"/>
      <c r="BS11" s="5"/>
      <c r="BT11" s="5"/>
      <c r="BU11" s="5"/>
      <c r="BV11" s="5"/>
    </row>
    <row r="12" spans="1:74" ht="12" thickTop="1">
      <c r="A12" s="1"/>
      <c r="B12" s="81"/>
      <c r="C12" s="1"/>
      <c r="D12" s="1"/>
      <c r="E12" s="1"/>
      <c r="F12" s="1"/>
      <c r="G12" s="1"/>
      <c r="H12" s="1"/>
      <c r="I12" s="1"/>
      <c r="J12" s="82"/>
      <c r="K12" s="1"/>
      <c r="L12" s="1"/>
      <c r="M12" s="1"/>
      <c r="N12" s="1"/>
      <c r="O12" s="1"/>
      <c r="P12" s="1"/>
      <c r="Q12" s="81"/>
      <c r="R12" s="82"/>
      <c r="S12" s="1"/>
      <c r="T12" s="1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5"/>
      <c r="BQ12" s="5"/>
      <c r="BR12" s="5"/>
      <c r="BS12" s="5"/>
      <c r="BT12" s="5"/>
      <c r="BU12" s="5"/>
      <c r="BV12" s="5"/>
    </row>
    <row r="13" spans="1:74">
      <c r="A13" s="1"/>
      <c r="B13" s="83" t="s">
        <v>10</v>
      </c>
      <c r="C13" s="84" t="s">
        <v>11</v>
      </c>
      <c r="D13" s="85" t="s">
        <v>12</v>
      </c>
      <c r="E13" s="84" t="s">
        <v>13</v>
      </c>
      <c r="F13" s="85" t="s">
        <v>14</v>
      </c>
      <c r="G13" s="86" t="s">
        <v>15</v>
      </c>
      <c r="H13" s="86" t="s">
        <v>16</v>
      </c>
      <c r="I13" s="86" t="s">
        <v>17</v>
      </c>
      <c r="J13" s="87" t="s">
        <v>18</v>
      </c>
      <c r="K13" s="84" t="s">
        <v>19</v>
      </c>
      <c r="L13" s="84" t="s">
        <v>20</v>
      </c>
      <c r="M13" s="85" t="s">
        <v>21</v>
      </c>
      <c r="N13" s="85" t="s">
        <v>22</v>
      </c>
      <c r="O13" s="85" t="s">
        <v>23</v>
      </c>
      <c r="P13" s="85" t="s">
        <v>24</v>
      </c>
      <c r="Q13" s="88" t="s">
        <v>25</v>
      </c>
      <c r="R13" s="87" t="s">
        <v>26</v>
      </c>
      <c r="S13" s="88" t="s">
        <v>27</v>
      </c>
      <c r="T13" s="21" t="s">
        <v>28</v>
      </c>
      <c r="U13" s="21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  <c r="AZ13" s="4"/>
      <c r="BA13" s="4"/>
      <c r="BB13" s="4"/>
      <c r="BC13" s="4"/>
      <c r="BD13" s="4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5"/>
      <c r="BP13" s="5"/>
      <c r="BQ13" s="5"/>
      <c r="BR13" s="5"/>
      <c r="BS13" s="5"/>
      <c r="BT13" s="5"/>
      <c r="BU13" s="5"/>
      <c r="BV13" s="5"/>
    </row>
    <row r="14" spans="1:74">
      <c r="A14" s="89"/>
      <c r="B14" s="90" t="s">
        <v>0</v>
      </c>
      <c r="C14" s="91"/>
      <c r="D14" s="92" t="s">
        <v>0</v>
      </c>
      <c r="E14" s="92" t="s">
        <v>0</v>
      </c>
      <c r="F14" s="92" t="s">
        <v>0</v>
      </c>
      <c r="G14" s="93"/>
      <c r="H14" s="93" t="s">
        <v>0</v>
      </c>
      <c r="I14" s="226" t="s">
        <v>29</v>
      </c>
      <c r="J14" s="227"/>
      <c r="K14" s="94" t="s">
        <v>0</v>
      </c>
      <c r="L14" s="89"/>
      <c r="M14" s="94"/>
      <c r="N14" s="94"/>
      <c r="O14" s="94" t="s">
        <v>30</v>
      </c>
      <c r="P14" s="94"/>
      <c r="Q14" s="95"/>
      <c r="R14" s="96"/>
      <c r="S14" s="97"/>
      <c r="T14" s="97"/>
      <c r="U14" s="31"/>
      <c r="V14" s="31"/>
      <c r="W14" s="31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5"/>
      <c r="BF14" s="5"/>
      <c r="BG14" s="5"/>
      <c r="BH14" s="5"/>
      <c r="BI14" s="5"/>
      <c r="BJ14" s="5"/>
      <c r="BK14" s="5"/>
      <c r="BL14" s="5"/>
      <c r="BM14" s="5"/>
      <c r="BN14" s="5"/>
      <c r="BO14" s="5"/>
      <c r="BP14" s="5"/>
      <c r="BQ14" s="5"/>
      <c r="BR14" s="5"/>
      <c r="BS14" s="5"/>
      <c r="BT14" s="5"/>
      <c r="BU14" s="5"/>
      <c r="BV14" s="5"/>
    </row>
    <row r="15" spans="1:74">
      <c r="A15" s="98"/>
      <c r="B15" s="99" t="s">
        <v>31</v>
      </c>
      <c r="C15" s="93" t="s">
        <v>31</v>
      </c>
      <c r="D15" s="93" t="s">
        <v>32</v>
      </c>
      <c r="E15" s="93" t="s">
        <v>76</v>
      </c>
      <c r="F15" s="93" t="s">
        <v>0</v>
      </c>
      <c r="G15" s="93"/>
      <c r="H15" s="93" t="s">
        <v>0</v>
      </c>
      <c r="I15" s="228"/>
      <c r="J15" s="229"/>
      <c r="K15" s="100" t="s">
        <v>34</v>
      </c>
      <c r="L15" s="101" t="s">
        <v>35</v>
      </c>
      <c r="M15" s="101" t="s">
        <v>36</v>
      </c>
      <c r="N15" s="101" t="s">
        <v>37</v>
      </c>
      <c r="O15" s="101" t="s">
        <v>38</v>
      </c>
      <c r="P15" s="89" t="s">
        <v>39</v>
      </c>
      <c r="Q15" s="90" t="s">
        <v>40</v>
      </c>
      <c r="R15" s="102" t="s">
        <v>41</v>
      </c>
      <c r="S15" s="97" t="s">
        <v>42</v>
      </c>
      <c r="T15" s="103" t="s">
        <v>43</v>
      </c>
      <c r="U15" s="31"/>
      <c r="V15" s="31"/>
      <c r="W15" s="31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5"/>
      <c r="BP15" s="5"/>
      <c r="BQ15" s="5"/>
      <c r="BR15" s="5"/>
      <c r="BS15" s="5"/>
      <c r="BT15" s="5"/>
      <c r="BU15" s="5"/>
      <c r="BV15" s="5"/>
    </row>
    <row r="16" spans="1:74" ht="12" thickBot="1">
      <c r="A16" s="104" t="s">
        <v>44</v>
      </c>
      <c r="B16" s="105" t="s">
        <v>45</v>
      </c>
      <c r="C16" s="106" t="s">
        <v>77</v>
      </c>
      <c r="D16" s="106" t="s">
        <v>47</v>
      </c>
      <c r="E16" s="106" t="s">
        <v>48</v>
      </c>
      <c r="F16" s="106" t="s">
        <v>49</v>
      </c>
      <c r="G16" s="106" t="s">
        <v>50</v>
      </c>
      <c r="H16" s="106" t="s">
        <v>51</v>
      </c>
      <c r="I16" s="107" t="s">
        <v>52</v>
      </c>
      <c r="J16" s="108" t="s">
        <v>53</v>
      </c>
      <c r="K16" s="109" t="s">
        <v>54</v>
      </c>
      <c r="L16" s="110" t="s">
        <v>218</v>
      </c>
      <c r="M16" s="111" t="s">
        <v>55</v>
      </c>
      <c r="N16" s="111" t="s">
        <v>56</v>
      </c>
      <c r="O16" s="111" t="s">
        <v>57</v>
      </c>
      <c r="P16" s="112" t="s">
        <v>78</v>
      </c>
      <c r="Q16" s="113" t="s">
        <v>59</v>
      </c>
      <c r="R16" s="114" t="s">
        <v>59</v>
      </c>
      <c r="S16" s="109" t="s">
        <v>60</v>
      </c>
      <c r="T16" s="111" t="s">
        <v>61</v>
      </c>
      <c r="U16" s="31"/>
      <c r="V16" s="31"/>
      <c r="W16" s="31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5"/>
      <c r="BP16" s="5"/>
      <c r="BQ16" s="5"/>
      <c r="BR16" s="5"/>
      <c r="BS16" s="5"/>
      <c r="BT16" s="5"/>
      <c r="BU16" s="5"/>
      <c r="BV16" s="5"/>
    </row>
    <row r="17" spans="1:74" ht="22.5" thickTop="1">
      <c r="A17" s="115">
        <v>1</v>
      </c>
      <c r="B17" s="116" t="s">
        <v>63</v>
      </c>
      <c r="C17" s="121" t="s">
        <v>137</v>
      </c>
      <c r="D17" s="117" t="s">
        <v>138</v>
      </c>
      <c r="E17" s="117" t="s">
        <v>63</v>
      </c>
      <c r="F17" s="196">
        <v>50000</v>
      </c>
      <c r="G17" s="193">
        <v>0</v>
      </c>
      <c r="H17" s="193">
        <f>+L55</f>
        <v>0</v>
      </c>
      <c r="I17" s="220" t="s">
        <v>63</v>
      </c>
      <c r="J17" s="193">
        <v>0</v>
      </c>
      <c r="K17" s="195">
        <f t="shared" ref="K17:K41" si="0">(+F17+G17+H17+J17)</f>
        <v>50000</v>
      </c>
      <c r="L17" s="195">
        <f>ROUND((K17*0.3077),0)</f>
        <v>15385</v>
      </c>
      <c r="M17" s="195">
        <v>0</v>
      </c>
      <c r="N17" s="195">
        <v>0</v>
      </c>
      <c r="O17" s="195">
        <f>ROUND((K17*0.0145),0)</f>
        <v>725</v>
      </c>
      <c r="P17" s="195">
        <v>0</v>
      </c>
      <c r="Q17" s="199">
        <v>0</v>
      </c>
      <c r="R17" s="199">
        <v>0</v>
      </c>
      <c r="S17" s="195">
        <f t="shared" ref="S17:S41" si="1">+L17+M17+N17+O17+P17+Q17+R17</f>
        <v>16110</v>
      </c>
      <c r="T17" s="195">
        <f t="shared" ref="T17:T41" si="2">+K17+S17</f>
        <v>66110</v>
      </c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5"/>
      <c r="BP17" s="5"/>
      <c r="BQ17" s="5"/>
      <c r="BR17" s="5"/>
      <c r="BS17" s="5"/>
      <c r="BT17" s="5"/>
      <c r="BU17" s="5"/>
      <c r="BV17" s="5"/>
    </row>
    <row r="18" spans="1:74">
      <c r="A18" s="115">
        <f t="shared" ref="A18:A41" si="3">A17+1</f>
        <v>2</v>
      </c>
      <c r="B18" s="120" t="s">
        <v>63</v>
      </c>
      <c r="C18" s="122" t="s">
        <v>85</v>
      </c>
      <c r="D18" s="122" t="s">
        <v>139</v>
      </c>
      <c r="E18" s="122" t="s">
        <v>63</v>
      </c>
      <c r="F18" s="200">
        <v>70183</v>
      </c>
      <c r="G18" s="206">
        <v>0</v>
      </c>
      <c r="H18" s="193">
        <f t="shared" ref="H18:H41" si="4">+L56</f>
        <v>0</v>
      </c>
      <c r="I18" s="207" t="s">
        <v>63</v>
      </c>
      <c r="J18" s="193">
        <v>0</v>
      </c>
      <c r="K18" s="195">
        <f t="shared" si="0"/>
        <v>70183</v>
      </c>
      <c r="L18" s="195">
        <f>ROUND((K18*0.3077),0)</f>
        <v>21595</v>
      </c>
      <c r="M18" s="195">
        <v>495</v>
      </c>
      <c r="N18" s="195">
        <v>0</v>
      </c>
      <c r="O18" s="195">
        <f t="shared" ref="O18:O41" si="5">ROUND((K18*0.0145),0)</f>
        <v>1018</v>
      </c>
      <c r="P18" s="195">
        <v>187</v>
      </c>
      <c r="Q18" s="203">
        <v>21918</v>
      </c>
      <c r="R18" s="203">
        <v>0</v>
      </c>
      <c r="S18" s="195">
        <f t="shared" si="1"/>
        <v>45213</v>
      </c>
      <c r="T18" s="195">
        <f t="shared" si="2"/>
        <v>115396</v>
      </c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5"/>
      <c r="BP18" s="5"/>
      <c r="BQ18" s="5"/>
      <c r="BR18" s="5"/>
      <c r="BS18" s="5"/>
      <c r="BT18" s="5"/>
      <c r="BU18" s="5"/>
      <c r="BV18" s="5"/>
    </row>
    <row r="19" spans="1:74">
      <c r="A19" s="115">
        <f t="shared" si="3"/>
        <v>3</v>
      </c>
      <c r="B19" s="115"/>
      <c r="C19" s="149"/>
      <c r="D19" s="152"/>
      <c r="E19" s="152"/>
      <c r="F19" s="125">
        <v>0</v>
      </c>
      <c r="G19" s="125">
        <v>0</v>
      </c>
      <c r="H19" s="126">
        <f t="shared" si="4"/>
        <v>0</v>
      </c>
      <c r="I19" s="156"/>
      <c r="J19" s="128">
        <v>0</v>
      </c>
      <c r="K19" s="119">
        <f t="shared" si="0"/>
        <v>0</v>
      </c>
      <c r="L19" s="119">
        <f t="shared" ref="L19:L41" si="6">ROUND((K19*0.2943),0)</f>
        <v>0</v>
      </c>
      <c r="M19" s="119">
        <v>0</v>
      </c>
      <c r="N19" s="119">
        <v>0</v>
      </c>
      <c r="O19" s="119">
        <f t="shared" si="5"/>
        <v>0</v>
      </c>
      <c r="P19" s="119">
        <v>0</v>
      </c>
      <c r="Q19" s="119">
        <v>0</v>
      </c>
      <c r="R19" s="119">
        <v>0</v>
      </c>
      <c r="S19" s="119">
        <f t="shared" si="1"/>
        <v>0</v>
      </c>
      <c r="T19" s="119">
        <f t="shared" si="2"/>
        <v>0</v>
      </c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5"/>
      <c r="BP19" s="5"/>
      <c r="BQ19" s="5"/>
      <c r="BR19" s="5"/>
      <c r="BS19" s="5"/>
      <c r="BT19" s="5"/>
      <c r="BU19" s="5"/>
      <c r="BV19" s="5"/>
    </row>
    <row r="20" spans="1:74">
      <c r="A20" s="115">
        <f t="shared" si="3"/>
        <v>4</v>
      </c>
      <c r="B20" s="115"/>
      <c r="C20" s="152"/>
      <c r="D20" s="152"/>
      <c r="E20" s="152"/>
      <c r="F20" s="125">
        <v>0</v>
      </c>
      <c r="G20" s="125">
        <v>0</v>
      </c>
      <c r="H20" s="126">
        <f t="shared" si="4"/>
        <v>0</v>
      </c>
      <c r="I20" s="156"/>
      <c r="J20" s="128">
        <v>0</v>
      </c>
      <c r="K20" s="119">
        <f t="shared" si="0"/>
        <v>0</v>
      </c>
      <c r="L20" s="119">
        <f t="shared" si="6"/>
        <v>0</v>
      </c>
      <c r="M20" s="119">
        <v>0</v>
      </c>
      <c r="N20" s="119">
        <v>0</v>
      </c>
      <c r="O20" s="119">
        <f t="shared" si="5"/>
        <v>0</v>
      </c>
      <c r="P20" s="119">
        <v>0</v>
      </c>
      <c r="Q20" s="119">
        <v>0</v>
      </c>
      <c r="R20" s="119">
        <v>0</v>
      </c>
      <c r="S20" s="119">
        <f t="shared" si="1"/>
        <v>0</v>
      </c>
      <c r="T20" s="119">
        <f t="shared" si="2"/>
        <v>0</v>
      </c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5"/>
      <c r="BP20" s="5"/>
      <c r="BQ20" s="5"/>
      <c r="BR20" s="5"/>
      <c r="BS20" s="5"/>
      <c r="BT20" s="5"/>
      <c r="BU20" s="5"/>
      <c r="BV20" s="5"/>
    </row>
    <row r="21" spans="1:74">
      <c r="A21" s="115">
        <f t="shared" si="3"/>
        <v>5</v>
      </c>
      <c r="B21" s="115"/>
      <c r="C21" s="152"/>
      <c r="D21" s="152"/>
      <c r="E21" s="152"/>
      <c r="F21" s="125">
        <v>0</v>
      </c>
      <c r="G21" s="125">
        <v>0</v>
      </c>
      <c r="H21" s="126">
        <f t="shared" si="4"/>
        <v>0</v>
      </c>
      <c r="I21" s="156"/>
      <c r="J21" s="128">
        <v>0</v>
      </c>
      <c r="K21" s="119">
        <f t="shared" si="0"/>
        <v>0</v>
      </c>
      <c r="L21" s="119">
        <f t="shared" si="6"/>
        <v>0</v>
      </c>
      <c r="M21" s="119">
        <v>0</v>
      </c>
      <c r="N21" s="119">
        <v>0</v>
      </c>
      <c r="O21" s="119">
        <f t="shared" si="5"/>
        <v>0</v>
      </c>
      <c r="P21" s="119">
        <v>0</v>
      </c>
      <c r="Q21" s="119">
        <v>0</v>
      </c>
      <c r="R21" s="119">
        <v>0</v>
      </c>
      <c r="S21" s="119">
        <f t="shared" si="1"/>
        <v>0</v>
      </c>
      <c r="T21" s="119">
        <f t="shared" si="2"/>
        <v>0</v>
      </c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5"/>
      <c r="BP21" s="5"/>
      <c r="BQ21" s="5"/>
      <c r="BR21" s="5"/>
      <c r="BS21" s="5"/>
      <c r="BT21" s="5"/>
      <c r="BU21" s="5"/>
      <c r="BV21" s="5"/>
    </row>
    <row r="22" spans="1:74">
      <c r="A22" s="115">
        <f t="shared" si="3"/>
        <v>6</v>
      </c>
      <c r="B22" s="115"/>
      <c r="C22" s="152"/>
      <c r="D22" s="152"/>
      <c r="E22" s="152"/>
      <c r="F22" s="125">
        <v>0</v>
      </c>
      <c r="G22" s="125">
        <v>0</v>
      </c>
      <c r="H22" s="126">
        <f t="shared" si="4"/>
        <v>0</v>
      </c>
      <c r="I22" s="156"/>
      <c r="J22" s="128">
        <v>0</v>
      </c>
      <c r="K22" s="119">
        <f t="shared" si="0"/>
        <v>0</v>
      </c>
      <c r="L22" s="119">
        <f t="shared" si="6"/>
        <v>0</v>
      </c>
      <c r="M22" s="119">
        <v>0</v>
      </c>
      <c r="N22" s="119">
        <v>0</v>
      </c>
      <c r="O22" s="119">
        <f t="shared" si="5"/>
        <v>0</v>
      </c>
      <c r="P22" s="119">
        <v>0</v>
      </c>
      <c r="Q22" s="119">
        <v>0</v>
      </c>
      <c r="R22" s="119">
        <v>0</v>
      </c>
      <c r="S22" s="119">
        <f t="shared" si="1"/>
        <v>0</v>
      </c>
      <c r="T22" s="119">
        <f t="shared" si="2"/>
        <v>0</v>
      </c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5"/>
      <c r="BP22" s="5"/>
      <c r="BQ22" s="5"/>
      <c r="BR22" s="5"/>
      <c r="BS22" s="5"/>
      <c r="BT22" s="5"/>
      <c r="BU22" s="5"/>
      <c r="BV22" s="5"/>
    </row>
    <row r="23" spans="1:74">
      <c r="A23" s="115">
        <f t="shared" si="3"/>
        <v>7</v>
      </c>
      <c r="B23" s="115"/>
      <c r="C23" s="152"/>
      <c r="D23" s="152"/>
      <c r="E23" s="152"/>
      <c r="F23" s="125">
        <v>0</v>
      </c>
      <c r="G23" s="125">
        <v>0</v>
      </c>
      <c r="H23" s="126">
        <f t="shared" si="4"/>
        <v>0</v>
      </c>
      <c r="I23" s="156"/>
      <c r="J23" s="128">
        <v>0</v>
      </c>
      <c r="K23" s="119">
        <f t="shared" si="0"/>
        <v>0</v>
      </c>
      <c r="L23" s="119">
        <f t="shared" si="6"/>
        <v>0</v>
      </c>
      <c r="M23" s="119">
        <v>0</v>
      </c>
      <c r="N23" s="119">
        <v>0</v>
      </c>
      <c r="O23" s="119">
        <f t="shared" si="5"/>
        <v>0</v>
      </c>
      <c r="P23" s="119">
        <v>0</v>
      </c>
      <c r="Q23" s="119">
        <v>0</v>
      </c>
      <c r="R23" s="119">
        <v>0</v>
      </c>
      <c r="S23" s="119">
        <f t="shared" si="1"/>
        <v>0</v>
      </c>
      <c r="T23" s="119">
        <f t="shared" si="2"/>
        <v>0</v>
      </c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5"/>
      <c r="BP23" s="5"/>
      <c r="BQ23" s="5"/>
      <c r="BR23" s="5"/>
      <c r="BS23" s="5"/>
      <c r="BT23" s="5"/>
      <c r="BU23" s="5"/>
      <c r="BV23" s="5"/>
    </row>
    <row r="24" spans="1:74">
      <c r="A24" s="115">
        <f t="shared" si="3"/>
        <v>8</v>
      </c>
      <c r="B24" s="115"/>
      <c r="C24" s="152"/>
      <c r="D24" s="152"/>
      <c r="E24" s="152"/>
      <c r="F24" s="125">
        <v>0</v>
      </c>
      <c r="G24" s="125">
        <v>0</v>
      </c>
      <c r="H24" s="126">
        <f t="shared" si="4"/>
        <v>0</v>
      </c>
      <c r="I24" s="156"/>
      <c r="J24" s="128">
        <v>0</v>
      </c>
      <c r="K24" s="119">
        <f t="shared" si="0"/>
        <v>0</v>
      </c>
      <c r="L24" s="119">
        <f t="shared" si="6"/>
        <v>0</v>
      </c>
      <c r="M24" s="119">
        <v>0</v>
      </c>
      <c r="N24" s="119">
        <v>0</v>
      </c>
      <c r="O24" s="119">
        <f t="shared" si="5"/>
        <v>0</v>
      </c>
      <c r="P24" s="119">
        <v>0</v>
      </c>
      <c r="Q24" s="119">
        <v>0</v>
      </c>
      <c r="R24" s="119">
        <v>0</v>
      </c>
      <c r="S24" s="119">
        <f t="shared" si="1"/>
        <v>0</v>
      </c>
      <c r="T24" s="119">
        <f t="shared" si="2"/>
        <v>0</v>
      </c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5"/>
      <c r="BP24" s="5"/>
      <c r="BQ24" s="5"/>
      <c r="BR24" s="5"/>
      <c r="BS24" s="5"/>
      <c r="BT24" s="5"/>
      <c r="BU24" s="5"/>
      <c r="BV24" s="5"/>
    </row>
    <row r="25" spans="1:74">
      <c r="A25" s="115">
        <f t="shared" si="3"/>
        <v>9</v>
      </c>
      <c r="B25" s="115"/>
      <c r="C25" s="152"/>
      <c r="D25" s="152"/>
      <c r="E25" s="152"/>
      <c r="F25" s="125">
        <v>0</v>
      </c>
      <c r="G25" s="125">
        <v>0</v>
      </c>
      <c r="H25" s="126">
        <f t="shared" si="4"/>
        <v>0</v>
      </c>
      <c r="I25" s="156"/>
      <c r="J25" s="128">
        <v>0</v>
      </c>
      <c r="K25" s="119">
        <f t="shared" si="0"/>
        <v>0</v>
      </c>
      <c r="L25" s="119">
        <f t="shared" si="6"/>
        <v>0</v>
      </c>
      <c r="M25" s="119">
        <v>0</v>
      </c>
      <c r="N25" s="119">
        <v>0</v>
      </c>
      <c r="O25" s="119">
        <f t="shared" si="5"/>
        <v>0</v>
      </c>
      <c r="P25" s="119">
        <v>0</v>
      </c>
      <c r="Q25" s="119">
        <v>0</v>
      </c>
      <c r="R25" s="119">
        <v>0</v>
      </c>
      <c r="S25" s="119">
        <f t="shared" si="1"/>
        <v>0</v>
      </c>
      <c r="T25" s="119">
        <f t="shared" si="2"/>
        <v>0</v>
      </c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5"/>
      <c r="BP25" s="5"/>
      <c r="BQ25" s="5"/>
      <c r="BR25" s="5"/>
      <c r="BS25" s="5"/>
      <c r="BT25" s="5"/>
      <c r="BU25" s="5"/>
      <c r="BV25" s="5"/>
    </row>
    <row r="26" spans="1:74">
      <c r="A26" s="115">
        <f t="shared" si="3"/>
        <v>10</v>
      </c>
      <c r="B26" s="115"/>
      <c r="C26" s="152"/>
      <c r="D26" s="152"/>
      <c r="E26" s="152"/>
      <c r="F26" s="125">
        <v>0</v>
      </c>
      <c r="G26" s="125">
        <v>0</v>
      </c>
      <c r="H26" s="126">
        <f t="shared" si="4"/>
        <v>0</v>
      </c>
      <c r="I26" s="156"/>
      <c r="J26" s="128">
        <v>0</v>
      </c>
      <c r="K26" s="119">
        <f t="shared" si="0"/>
        <v>0</v>
      </c>
      <c r="L26" s="119">
        <f t="shared" si="6"/>
        <v>0</v>
      </c>
      <c r="M26" s="119">
        <v>0</v>
      </c>
      <c r="N26" s="119">
        <v>0</v>
      </c>
      <c r="O26" s="119">
        <f t="shared" si="5"/>
        <v>0</v>
      </c>
      <c r="P26" s="119">
        <v>0</v>
      </c>
      <c r="Q26" s="119">
        <v>0</v>
      </c>
      <c r="R26" s="119">
        <v>0</v>
      </c>
      <c r="S26" s="119">
        <f t="shared" si="1"/>
        <v>0</v>
      </c>
      <c r="T26" s="119">
        <f t="shared" si="2"/>
        <v>0</v>
      </c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5"/>
      <c r="BP26" s="5"/>
      <c r="BQ26" s="5"/>
      <c r="BR26" s="5"/>
      <c r="BS26" s="5"/>
      <c r="BT26" s="5"/>
      <c r="BU26" s="5"/>
      <c r="BV26" s="5"/>
    </row>
    <row r="27" spans="1:74">
      <c r="A27" s="115">
        <f t="shared" si="3"/>
        <v>11</v>
      </c>
      <c r="B27" s="115"/>
      <c r="C27" s="152"/>
      <c r="D27" s="152"/>
      <c r="E27" s="152"/>
      <c r="F27" s="125">
        <v>0</v>
      </c>
      <c r="G27" s="125">
        <v>0</v>
      </c>
      <c r="H27" s="126">
        <f t="shared" si="4"/>
        <v>0</v>
      </c>
      <c r="I27" s="156"/>
      <c r="J27" s="128">
        <v>0</v>
      </c>
      <c r="K27" s="119">
        <f t="shared" si="0"/>
        <v>0</v>
      </c>
      <c r="L27" s="119">
        <f t="shared" si="6"/>
        <v>0</v>
      </c>
      <c r="M27" s="119">
        <v>0</v>
      </c>
      <c r="N27" s="119">
        <v>0</v>
      </c>
      <c r="O27" s="119">
        <f t="shared" si="5"/>
        <v>0</v>
      </c>
      <c r="P27" s="119">
        <v>0</v>
      </c>
      <c r="Q27" s="119">
        <v>0</v>
      </c>
      <c r="R27" s="119">
        <v>0</v>
      </c>
      <c r="S27" s="119">
        <f t="shared" si="1"/>
        <v>0</v>
      </c>
      <c r="T27" s="119">
        <f t="shared" si="2"/>
        <v>0</v>
      </c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5"/>
      <c r="BP27" s="5"/>
      <c r="BQ27" s="5"/>
      <c r="BR27" s="5"/>
      <c r="BS27" s="5"/>
      <c r="BT27" s="5"/>
      <c r="BU27" s="5"/>
      <c r="BV27" s="5"/>
    </row>
    <row r="28" spans="1:74">
      <c r="A28" s="115">
        <f t="shared" si="3"/>
        <v>12</v>
      </c>
      <c r="B28" s="115"/>
      <c r="C28" s="152"/>
      <c r="D28" s="152"/>
      <c r="E28" s="152"/>
      <c r="F28" s="125">
        <v>0</v>
      </c>
      <c r="G28" s="125">
        <v>0</v>
      </c>
      <c r="H28" s="126">
        <f t="shared" si="4"/>
        <v>0</v>
      </c>
      <c r="I28" s="156"/>
      <c r="J28" s="128">
        <v>0</v>
      </c>
      <c r="K28" s="119">
        <f t="shared" si="0"/>
        <v>0</v>
      </c>
      <c r="L28" s="119">
        <f t="shared" si="6"/>
        <v>0</v>
      </c>
      <c r="M28" s="119">
        <v>0</v>
      </c>
      <c r="N28" s="119">
        <v>0</v>
      </c>
      <c r="O28" s="119">
        <f t="shared" si="5"/>
        <v>0</v>
      </c>
      <c r="P28" s="119">
        <v>0</v>
      </c>
      <c r="Q28" s="119">
        <v>0</v>
      </c>
      <c r="R28" s="119">
        <v>0</v>
      </c>
      <c r="S28" s="119">
        <f t="shared" si="1"/>
        <v>0</v>
      </c>
      <c r="T28" s="119">
        <f t="shared" si="2"/>
        <v>0</v>
      </c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5"/>
      <c r="BP28" s="5"/>
      <c r="BQ28" s="5"/>
      <c r="BR28" s="5"/>
      <c r="BS28" s="5"/>
      <c r="BT28" s="5"/>
      <c r="BU28" s="5"/>
      <c r="BV28" s="5"/>
    </row>
    <row r="29" spans="1:74">
      <c r="A29" s="115">
        <f t="shared" si="3"/>
        <v>13</v>
      </c>
      <c r="B29" s="115"/>
      <c r="C29" s="152"/>
      <c r="D29" s="152"/>
      <c r="E29" s="152"/>
      <c r="F29" s="125">
        <v>0</v>
      </c>
      <c r="G29" s="125">
        <v>0</v>
      </c>
      <c r="H29" s="126">
        <f t="shared" si="4"/>
        <v>0</v>
      </c>
      <c r="I29" s="156"/>
      <c r="J29" s="128">
        <v>0</v>
      </c>
      <c r="K29" s="119">
        <f t="shared" si="0"/>
        <v>0</v>
      </c>
      <c r="L29" s="119">
        <f t="shared" si="6"/>
        <v>0</v>
      </c>
      <c r="M29" s="119">
        <v>0</v>
      </c>
      <c r="N29" s="119">
        <v>0</v>
      </c>
      <c r="O29" s="119">
        <f t="shared" si="5"/>
        <v>0</v>
      </c>
      <c r="P29" s="119">
        <v>0</v>
      </c>
      <c r="Q29" s="119">
        <v>0</v>
      </c>
      <c r="R29" s="119">
        <v>0</v>
      </c>
      <c r="S29" s="119">
        <f t="shared" si="1"/>
        <v>0</v>
      </c>
      <c r="T29" s="119">
        <f t="shared" si="2"/>
        <v>0</v>
      </c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5"/>
      <c r="BF29" s="5"/>
      <c r="BG29" s="5"/>
      <c r="BH29" s="5"/>
      <c r="BI29" s="5"/>
      <c r="BJ29" s="5"/>
      <c r="BK29" s="5"/>
      <c r="BL29" s="5"/>
      <c r="BM29" s="5"/>
      <c r="BN29" s="5"/>
      <c r="BO29" s="5"/>
      <c r="BP29" s="5"/>
      <c r="BQ29" s="5"/>
      <c r="BR29" s="5"/>
      <c r="BS29" s="5"/>
      <c r="BT29" s="5"/>
      <c r="BU29" s="5"/>
      <c r="BV29" s="5"/>
    </row>
    <row r="30" spans="1:74">
      <c r="A30" s="115">
        <f t="shared" si="3"/>
        <v>14</v>
      </c>
      <c r="B30" s="115"/>
      <c r="C30" s="152"/>
      <c r="D30" s="152"/>
      <c r="E30" s="152"/>
      <c r="F30" s="125">
        <v>0</v>
      </c>
      <c r="G30" s="125">
        <v>0</v>
      </c>
      <c r="H30" s="126">
        <f t="shared" si="4"/>
        <v>0</v>
      </c>
      <c r="I30" s="156"/>
      <c r="J30" s="128">
        <v>0</v>
      </c>
      <c r="K30" s="119">
        <f t="shared" si="0"/>
        <v>0</v>
      </c>
      <c r="L30" s="119">
        <f t="shared" si="6"/>
        <v>0</v>
      </c>
      <c r="M30" s="119">
        <v>0</v>
      </c>
      <c r="N30" s="119">
        <v>0</v>
      </c>
      <c r="O30" s="119">
        <f t="shared" si="5"/>
        <v>0</v>
      </c>
      <c r="P30" s="119">
        <v>0</v>
      </c>
      <c r="Q30" s="119">
        <v>0</v>
      </c>
      <c r="R30" s="119">
        <v>0</v>
      </c>
      <c r="S30" s="119">
        <f t="shared" si="1"/>
        <v>0</v>
      </c>
      <c r="T30" s="119">
        <f t="shared" si="2"/>
        <v>0</v>
      </c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5"/>
      <c r="BP30" s="5"/>
      <c r="BQ30" s="5"/>
      <c r="BR30" s="5"/>
      <c r="BS30" s="5"/>
      <c r="BT30" s="5"/>
      <c r="BU30" s="5"/>
      <c r="BV30" s="5"/>
    </row>
    <row r="31" spans="1:74">
      <c r="A31" s="115">
        <f t="shared" si="3"/>
        <v>15</v>
      </c>
      <c r="B31" s="115"/>
      <c r="C31" s="152"/>
      <c r="D31" s="152"/>
      <c r="E31" s="152"/>
      <c r="F31" s="125">
        <v>0</v>
      </c>
      <c r="G31" s="125">
        <v>0</v>
      </c>
      <c r="H31" s="126">
        <f t="shared" si="4"/>
        <v>0</v>
      </c>
      <c r="I31" s="156"/>
      <c r="J31" s="128">
        <v>0</v>
      </c>
      <c r="K31" s="119">
        <f t="shared" si="0"/>
        <v>0</v>
      </c>
      <c r="L31" s="119">
        <f t="shared" si="6"/>
        <v>0</v>
      </c>
      <c r="M31" s="119">
        <v>0</v>
      </c>
      <c r="N31" s="119">
        <v>0</v>
      </c>
      <c r="O31" s="119">
        <f t="shared" si="5"/>
        <v>0</v>
      </c>
      <c r="P31" s="119">
        <v>0</v>
      </c>
      <c r="Q31" s="119">
        <v>0</v>
      </c>
      <c r="R31" s="119">
        <v>0</v>
      </c>
      <c r="S31" s="119">
        <f t="shared" si="1"/>
        <v>0</v>
      </c>
      <c r="T31" s="119">
        <f t="shared" si="2"/>
        <v>0</v>
      </c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5"/>
      <c r="BF31" s="5"/>
      <c r="BG31" s="5"/>
      <c r="BH31" s="5"/>
      <c r="BI31" s="5"/>
      <c r="BJ31" s="5"/>
      <c r="BK31" s="5"/>
      <c r="BL31" s="5"/>
      <c r="BM31" s="5"/>
      <c r="BN31" s="5"/>
      <c r="BO31" s="5"/>
      <c r="BP31" s="5"/>
      <c r="BQ31" s="5"/>
      <c r="BR31" s="5"/>
      <c r="BS31" s="5"/>
      <c r="BT31" s="5"/>
      <c r="BU31" s="5"/>
      <c r="BV31" s="5"/>
    </row>
    <row r="32" spans="1:74">
      <c r="A32" s="115">
        <f t="shared" si="3"/>
        <v>16</v>
      </c>
      <c r="B32" s="115"/>
      <c r="C32" s="152"/>
      <c r="D32" s="152"/>
      <c r="E32" s="152"/>
      <c r="F32" s="125">
        <v>0</v>
      </c>
      <c r="G32" s="125">
        <v>0</v>
      </c>
      <c r="H32" s="126">
        <f t="shared" si="4"/>
        <v>0</v>
      </c>
      <c r="I32" s="156"/>
      <c r="J32" s="128">
        <v>0</v>
      </c>
      <c r="K32" s="119">
        <f t="shared" si="0"/>
        <v>0</v>
      </c>
      <c r="L32" s="119">
        <f t="shared" si="6"/>
        <v>0</v>
      </c>
      <c r="M32" s="119">
        <v>0</v>
      </c>
      <c r="N32" s="119">
        <v>0</v>
      </c>
      <c r="O32" s="119">
        <f t="shared" si="5"/>
        <v>0</v>
      </c>
      <c r="P32" s="119">
        <v>0</v>
      </c>
      <c r="Q32" s="119">
        <v>0</v>
      </c>
      <c r="R32" s="119">
        <v>0</v>
      </c>
      <c r="S32" s="119">
        <f t="shared" si="1"/>
        <v>0</v>
      </c>
      <c r="T32" s="119">
        <f t="shared" si="2"/>
        <v>0</v>
      </c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5"/>
      <c r="BP32" s="5"/>
      <c r="BQ32" s="5"/>
      <c r="BR32" s="5"/>
      <c r="BS32" s="5"/>
      <c r="BT32" s="5"/>
      <c r="BU32" s="5"/>
      <c r="BV32" s="5"/>
    </row>
    <row r="33" spans="1:74">
      <c r="A33" s="115">
        <f t="shared" si="3"/>
        <v>17</v>
      </c>
      <c r="B33" s="115"/>
      <c r="C33" s="152"/>
      <c r="D33" s="152"/>
      <c r="E33" s="152"/>
      <c r="F33" s="125">
        <v>0</v>
      </c>
      <c r="G33" s="125">
        <v>0</v>
      </c>
      <c r="H33" s="126">
        <f t="shared" si="4"/>
        <v>0</v>
      </c>
      <c r="I33" s="156"/>
      <c r="J33" s="128">
        <v>0</v>
      </c>
      <c r="K33" s="119">
        <f t="shared" si="0"/>
        <v>0</v>
      </c>
      <c r="L33" s="119">
        <f t="shared" si="6"/>
        <v>0</v>
      </c>
      <c r="M33" s="119">
        <v>0</v>
      </c>
      <c r="N33" s="119">
        <v>0</v>
      </c>
      <c r="O33" s="119">
        <f t="shared" si="5"/>
        <v>0</v>
      </c>
      <c r="P33" s="119">
        <v>0</v>
      </c>
      <c r="Q33" s="119">
        <v>0</v>
      </c>
      <c r="R33" s="119">
        <v>0</v>
      </c>
      <c r="S33" s="119">
        <f t="shared" si="1"/>
        <v>0</v>
      </c>
      <c r="T33" s="119">
        <f t="shared" si="2"/>
        <v>0</v>
      </c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</row>
    <row r="34" spans="1:74">
      <c r="A34" s="115">
        <f t="shared" si="3"/>
        <v>18</v>
      </c>
      <c r="B34" s="115"/>
      <c r="C34" s="152"/>
      <c r="D34" s="152"/>
      <c r="E34" s="152"/>
      <c r="F34" s="125">
        <v>0</v>
      </c>
      <c r="G34" s="125">
        <v>0</v>
      </c>
      <c r="H34" s="126">
        <f t="shared" si="4"/>
        <v>0</v>
      </c>
      <c r="I34" s="156"/>
      <c r="J34" s="128">
        <v>0</v>
      </c>
      <c r="K34" s="119">
        <f t="shared" si="0"/>
        <v>0</v>
      </c>
      <c r="L34" s="119">
        <f t="shared" si="6"/>
        <v>0</v>
      </c>
      <c r="M34" s="119">
        <v>0</v>
      </c>
      <c r="N34" s="119">
        <v>0</v>
      </c>
      <c r="O34" s="119">
        <f t="shared" si="5"/>
        <v>0</v>
      </c>
      <c r="P34" s="119">
        <v>0</v>
      </c>
      <c r="Q34" s="119">
        <v>0</v>
      </c>
      <c r="R34" s="119">
        <v>0</v>
      </c>
      <c r="S34" s="119">
        <f t="shared" si="1"/>
        <v>0</v>
      </c>
      <c r="T34" s="119">
        <f t="shared" si="2"/>
        <v>0</v>
      </c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5"/>
      <c r="BP34" s="5"/>
      <c r="BQ34" s="5"/>
      <c r="BR34" s="5"/>
      <c r="BS34" s="5"/>
      <c r="BT34" s="5"/>
      <c r="BU34" s="5"/>
      <c r="BV34" s="5"/>
    </row>
    <row r="35" spans="1:74">
      <c r="A35" s="115">
        <f t="shared" si="3"/>
        <v>19</v>
      </c>
      <c r="B35" s="115"/>
      <c r="C35" s="152"/>
      <c r="D35" s="152"/>
      <c r="E35" s="152"/>
      <c r="F35" s="125">
        <v>0</v>
      </c>
      <c r="G35" s="125">
        <v>0</v>
      </c>
      <c r="H35" s="126">
        <f t="shared" si="4"/>
        <v>0</v>
      </c>
      <c r="I35" s="156"/>
      <c r="J35" s="128">
        <v>0</v>
      </c>
      <c r="K35" s="119">
        <f t="shared" si="0"/>
        <v>0</v>
      </c>
      <c r="L35" s="119">
        <f t="shared" si="6"/>
        <v>0</v>
      </c>
      <c r="M35" s="119">
        <v>0</v>
      </c>
      <c r="N35" s="119">
        <v>0</v>
      </c>
      <c r="O35" s="119">
        <f t="shared" si="5"/>
        <v>0</v>
      </c>
      <c r="P35" s="119">
        <v>0</v>
      </c>
      <c r="Q35" s="119">
        <v>0</v>
      </c>
      <c r="R35" s="119">
        <v>0</v>
      </c>
      <c r="S35" s="119">
        <f t="shared" si="1"/>
        <v>0</v>
      </c>
      <c r="T35" s="119">
        <f t="shared" si="2"/>
        <v>0</v>
      </c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5"/>
      <c r="BP35" s="5"/>
      <c r="BQ35" s="5"/>
      <c r="BR35" s="5"/>
      <c r="BS35" s="5"/>
      <c r="BT35" s="5"/>
      <c r="BU35" s="5"/>
      <c r="BV35" s="5"/>
    </row>
    <row r="36" spans="1:74">
      <c r="A36" s="115">
        <f t="shared" si="3"/>
        <v>20</v>
      </c>
      <c r="B36" s="115"/>
      <c r="C36" s="152"/>
      <c r="D36" s="152"/>
      <c r="E36" s="152"/>
      <c r="F36" s="125">
        <v>0</v>
      </c>
      <c r="G36" s="125">
        <v>0</v>
      </c>
      <c r="H36" s="126">
        <f t="shared" si="4"/>
        <v>0</v>
      </c>
      <c r="I36" s="156"/>
      <c r="J36" s="128">
        <v>0</v>
      </c>
      <c r="K36" s="119">
        <f t="shared" si="0"/>
        <v>0</v>
      </c>
      <c r="L36" s="119">
        <f t="shared" si="6"/>
        <v>0</v>
      </c>
      <c r="M36" s="119">
        <v>0</v>
      </c>
      <c r="N36" s="119">
        <v>0</v>
      </c>
      <c r="O36" s="119">
        <f t="shared" si="5"/>
        <v>0</v>
      </c>
      <c r="P36" s="119">
        <v>0</v>
      </c>
      <c r="Q36" s="119">
        <v>0</v>
      </c>
      <c r="R36" s="119">
        <v>0</v>
      </c>
      <c r="S36" s="119">
        <f t="shared" si="1"/>
        <v>0</v>
      </c>
      <c r="T36" s="119">
        <f t="shared" si="2"/>
        <v>0</v>
      </c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5"/>
      <c r="BP36" s="5"/>
      <c r="BQ36" s="5"/>
      <c r="BR36" s="5"/>
      <c r="BS36" s="5"/>
      <c r="BT36" s="5"/>
      <c r="BU36" s="5"/>
      <c r="BV36" s="5"/>
    </row>
    <row r="37" spans="1:74">
      <c r="A37" s="115">
        <f t="shared" si="3"/>
        <v>21</v>
      </c>
      <c r="B37" s="115"/>
      <c r="C37" s="152"/>
      <c r="D37" s="152"/>
      <c r="E37" s="152"/>
      <c r="F37" s="125">
        <v>0</v>
      </c>
      <c r="G37" s="125">
        <v>0</v>
      </c>
      <c r="H37" s="126">
        <f t="shared" si="4"/>
        <v>0</v>
      </c>
      <c r="I37" s="156"/>
      <c r="J37" s="128">
        <v>0</v>
      </c>
      <c r="K37" s="119">
        <f t="shared" si="0"/>
        <v>0</v>
      </c>
      <c r="L37" s="119">
        <f t="shared" si="6"/>
        <v>0</v>
      </c>
      <c r="M37" s="119">
        <v>0</v>
      </c>
      <c r="N37" s="119">
        <v>0</v>
      </c>
      <c r="O37" s="119">
        <f t="shared" si="5"/>
        <v>0</v>
      </c>
      <c r="P37" s="119">
        <v>0</v>
      </c>
      <c r="Q37" s="119">
        <v>0</v>
      </c>
      <c r="R37" s="119">
        <v>0</v>
      </c>
      <c r="S37" s="119">
        <f t="shared" si="1"/>
        <v>0</v>
      </c>
      <c r="T37" s="119">
        <f t="shared" si="2"/>
        <v>0</v>
      </c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5"/>
      <c r="BP37" s="5"/>
      <c r="BQ37" s="5"/>
      <c r="BR37" s="5"/>
      <c r="BS37" s="5"/>
      <c r="BT37" s="5"/>
      <c r="BU37" s="5"/>
      <c r="BV37" s="5"/>
    </row>
    <row r="38" spans="1:74">
      <c r="A38" s="115">
        <f t="shared" si="3"/>
        <v>22</v>
      </c>
      <c r="B38" s="115"/>
      <c r="C38" s="152"/>
      <c r="D38" s="152"/>
      <c r="E38" s="152"/>
      <c r="F38" s="125">
        <v>0</v>
      </c>
      <c r="G38" s="125">
        <v>0</v>
      </c>
      <c r="H38" s="126">
        <f t="shared" si="4"/>
        <v>0</v>
      </c>
      <c r="I38" s="156"/>
      <c r="J38" s="128">
        <v>0</v>
      </c>
      <c r="K38" s="119">
        <f t="shared" si="0"/>
        <v>0</v>
      </c>
      <c r="L38" s="119">
        <f t="shared" si="6"/>
        <v>0</v>
      </c>
      <c r="M38" s="119">
        <v>0</v>
      </c>
      <c r="N38" s="119">
        <v>0</v>
      </c>
      <c r="O38" s="119">
        <f t="shared" si="5"/>
        <v>0</v>
      </c>
      <c r="P38" s="119">
        <v>0</v>
      </c>
      <c r="Q38" s="119">
        <v>0</v>
      </c>
      <c r="R38" s="119">
        <v>0</v>
      </c>
      <c r="S38" s="119">
        <f t="shared" si="1"/>
        <v>0</v>
      </c>
      <c r="T38" s="119">
        <f t="shared" si="2"/>
        <v>0</v>
      </c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5"/>
      <c r="BP38" s="5"/>
      <c r="BQ38" s="5"/>
      <c r="BR38" s="5"/>
      <c r="BS38" s="5"/>
      <c r="BT38" s="5"/>
      <c r="BU38" s="5"/>
      <c r="BV38" s="5"/>
    </row>
    <row r="39" spans="1:74">
      <c r="A39" s="115">
        <f t="shared" si="3"/>
        <v>23</v>
      </c>
      <c r="B39" s="115"/>
      <c r="C39" s="152"/>
      <c r="D39" s="152"/>
      <c r="E39" s="152"/>
      <c r="F39" s="125">
        <v>0</v>
      </c>
      <c r="G39" s="125">
        <v>0</v>
      </c>
      <c r="H39" s="126">
        <f t="shared" si="4"/>
        <v>0</v>
      </c>
      <c r="I39" s="156"/>
      <c r="J39" s="128">
        <v>0</v>
      </c>
      <c r="K39" s="119">
        <f t="shared" si="0"/>
        <v>0</v>
      </c>
      <c r="L39" s="119">
        <f t="shared" si="6"/>
        <v>0</v>
      </c>
      <c r="M39" s="119">
        <v>0</v>
      </c>
      <c r="N39" s="119">
        <v>0</v>
      </c>
      <c r="O39" s="119">
        <f t="shared" si="5"/>
        <v>0</v>
      </c>
      <c r="P39" s="119">
        <v>0</v>
      </c>
      <c r="Q39" s="119">
        <v>0</v>
      </c>
      <c r="R39" s="119">
        <v>0</v>
      </c>
      <c r="S39" s="119">
        <f t="shared" si="1"/>
        <v>0</v>
      </c>
      <c r="T39" s="119">
        <f t="shared" si="2"/>
        <v>0</v>
      </c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/>
      <c r="AZ39" s="4"/>
      <c r="BA39" s="4"/>
      <c r="BB39" s="4"/>
      <c r="BC39" s="4"/>
      <c r="BD39" s="4"/>
      <c r="BE39" s="5"/>
      <c r="BF39" s="5"/>
      <c r="BG39" s="5"/>
      <c r="BH39" s="5"/>
      <c r="BI39" s="5"/>
      <c r="BJ39" s="5"/>
      <c r="BK39" s="5"/>
      <c r="BL39" s="5"/>
      <c r="BM39" s="5"/>
      <c r="BN39" s="5"/>
      <c r="BO39" s="5"/>
      <c r="BP39" s="5"/>
      <c r="BQ39" s="5"/>
      <c r="BR39" s="5"/>
      <c r="BS39" s="5"/>
      <c r="BT39" s="5"/>
      <c r="BU39" s="5"/>
      <c r="BV39" s="5"/>
    </row>
    <row r="40" spans="1:74">
      <c r="A40" s="115">
        <f t="shared" si="3"/>
        <v>24</v>
      </c>
      <c r="B40" s="115"/>
      <c r="C40" s="152"/>
      <c r="D40" s="152"/>
      <c r="E40" s="152"/>
      <c r="F40" s="125">
        <v>0</v>
      </c>
      <c r="G40" s="125">
        <v>0</v>
      </c>
      <c r="H40" s="126">
        <f t="shared" si="4"/>
        <v>0</v>
      </c>
      <c r="I40" s="156"/>
      <c r="J40" s="128">
        <v>0</v>
      </c>
      <c r="K40" s="119">
        <f t="shared" si="0"/>
        <v>0</v>
      </c>
      <c r="L40" s="119">
        <f t="shared" si="6"/>
        <v>0</v>
      </c>
      <c r="M40" s="119">
        <v>0</v>
      </c>
      <c r="N40" s="119">
        <v>0</v>
      </c>
      <c r="O40" s="119">
        <f t="shared" si="5"/>
        <v>0</v>
      </c>
      <c r="P40" s="119">
        <v>0</v>
      </c>
      <c r="Q40" s="119">
        <v>0</v>
      </c>
      <c r="R40" s="119">
        <v>0</v>
      </c>
      <c r="S40" s="119">
        <f t="shared" si="1"/>
        <v>0</v>
      </c>
      <c r="T40" s="119">
        <f t="shared" si="2"/>
        <v>0</v>
      </c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  <c r="AR40" s="4"/>
      <c r="AS40" s="4"/>
      <c r="AT40" s="4"/>
      <c r="AU40" s="4"/>
      <c r="AV40" s="4"/>
      <c r="AW40" s="4"/>
      <c r="AX40" s="4"/>
      <c r="AY40" s="4"/>
      <c r="AZ40" s="4"/>
      <c r="BA40" s="4"/>
      <c r="BB40" s="4"/>
      <c r="BC40" s="4"/>
      <c r="BD40" s="4"/>
      <c r="BE40" s="5"/>
      <c r="BF40" s="5"/>
      <c r="BG40" s="5"/>
      <c r="BH40" s="5"/>
      <c r="BI40" s="5"/>
      <c r="BJ40" s="5"/>
      <c r="BK40" s="5"/>
      <c r="BL40" s="5"/>
      <c r="BM40" s="5"/>
      <c r="BN40" s="5"/>
      <c r="BO40" s="5"/>
      <c r="BP40" s="5"/>
      <c r="BQ40" s="5"/>
      <c r="BR40" s="5"/>
      <c r="BS40" s="5"/>
      <c r="BT40" s="5"/>
      <c r="BU40" s="5"/>
      <c r="BV40" s="5"/>
    </row>
    <row r="41" spans="1:74">
      <c r="A41" s="115">
        <f t="shared" si="3"/>
        <v>25</v>
      </c>
      <c r="B41" s="115"/>
      <c r="C41" s="152"/>
      <c r="D41" s="152"/>
      <c r="E41" s="152"/>
      <c r="F41" s="125">
        <v>0</v>
      </c>
      <c r="G41" s="125">
        <v>0</v>
      </c>
      <c r="H41" s="126">
        <f t="shared" si="4"/>
        <v>0</v>
      </c>
      <c r="I41" s="156"/>
      <c r="J41" s="128">
        <v>0</v>
      </c>
      <c r="K41" s="119">
        <f t="shared" si="0"/>
        <v>0</v>
      </c>
      <c r="L41" s="119">
        <f t="shared" si="6"/>
        <v>0</v>
      </c>
      <c r="M41" s="119">
        <v>0</v>
      </c>
      <c r="N41" s="119">
        <v>0</v>
      </c>
      <c r="O41" s="119">
        <f t="shared" si="5"/>
        <v>0</v>
      </c>
      <c r="P41" s="119">
        <v>0</v>
      </c>
      <c r="Q41" s="119">
        <v>0</v>
      </c>
      <c r="R41" s="119">
        <v>0</v>
      </c>
      <c r="S41" s="119">
        <f t="shared" si="1"/>
        <v>0</v>
      </c>
      <c r="T41" s="119">
        <f t="shared" si="2"/>
        <v>0</v>
      </c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4"/>
      <c r="AQ41" s="4"/>
      <c r="AR41" s="4"/>
      <c r="AS41" s="4"/>
      <c r="AT41" s="4"/>
      <c r="AU41" s="4"/>
      <c r="AV41" s="4"/>
      <c r="AW41" s="4"/>
      <c r="AX41" s="4"/>
      <c r="AY41" s="4"/>
      <c r="AZ41" s="4"/>
      <c r="BA41" s="4"/>
      <c r="BB41" s="4"/>
      <c r="BC41" s="4"/>
      <c r="BD41" s="4"/>
      <c r="BE41" s="5"/>
      <c r="BF41" s="5"/>
      <c r="BG41" s="5"/>
      <c r="BH41" s="5"/>
      <c r="BI41" s="5"/>
      <c r="BJ41" s="5"/>
      <c r="BK41" s="5"/>
      <c r="BL41" s="5"/>
      <c r="BM41" s="5"/>
      <c r="BN41" s="5"/>
      <c r="BO41" s="5"/>
      <c r="BP41" s="5"/>
      <c r="BQ41" s="5"/>
      <c r="BR41" s="5"/>
      <c r="BS41" s="5"/>
      <c r="BT41" s="5"/>
      <c r="BU41" s="5"/>
      <c r="BV41" s="5"/>
    </row>
    <row r="42" spans="1:74">
      <c r="A42" s="130"/>
      <c r="B42" s="130"/>
      <c r="C42" s="130"/>
      <c r="D42" s="131" t="s">
        <v>70</v>
      </c>
      <c r="E42" s="132" t="s">
        <v>63</v>
      </c>
      <c r="F42" s="133">
        <f>SUM(F17:F41)</f>
        <v>120183</v>
      </c>
      <c r="G42" s="133">
        <f>SUM(G17:G41)</f>
        <v>0</v>
      </c>
      <c r="H42" s="133">
        <f>SUM(H17:H41)</f>
        <v>0</v>
      </c>
      <c r="I42" s="134" t="s">
        <v>63</v>
      </c>
      <c r="J42" s="133">
        <f t="shared" ref="J42:R42" si="7">SUM(J17:J41)</f>
        <v>0</v>
      </c>
      <c r="K42" s="133">
        <f t="shared" si="7"/>
        <v>120183</v>
      </c>
      <c r="L42" s="133">
        <f>SUM(L17:L41)</f>
        <v>36980</v>
      </c>
      <c r="M42" s="133">
        <f t="shared" si="7"/>
        <v>495</v>
      </c>
      <c r="N42" s="133">
        <f t="shared" si="7"/>
        <v>0</v>
      </c>
      <c r="O42" s="118">
        <f t="shared" si="7"/>
        <v>1743</v>
      </c>
      <c r="P42" s="118">
        <f t="shared" si="7"/>
        <v>187</v>
      </c>
      <c r="Q42" s="118">
        <f t="shared" si="7"/>
        <v>21918</v>
      </c>
      <c r="R42" s="118">
        <f t="shared" si="7"/>
        <v>0</v>
      </c>
      <c r="S42" s="118">
        <f>SUM(S17:S41)</f>
        <v>61323</v>
      </c>
      <c r="T42" s="118">
        <f>SUM(T17:T41)</f>
        <v>181506</v>
      </c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4"/>
      <c r="AN42" s="4"/>
      <c r="AO42" s="4"/>
      <c r="AP42" s="4"/>
      <c r="AQ42" s="4"/>
      <c r="AR42" s="4"/>
      <c r="AS42" s="4"/>
      <c r="AT42" s="4"/>
      <c r="AU42" s="4"/>
      <c r="AV42" s="4"/>
      <c r="AW42" s="4"/>
      <c r="AX42" s="4"/>
      <c r="AY42" s="4"/>
      <c r="AZ42" s="4"/>
      <c r="BA42" s="4"/>
      <c r="BB42" s="4"/>
      <c r="BC42" s="4"/>
      <c r="BD42" s="4"/>
      <c r="BE42" s="5"/>
      <c r="BF42" s="5"/>
      <c r="BG42" s="5"/>
      <c r="BH42" s="5"/>
      <c r="BI42" s="5"/>
      <c r="BJ42" s="5"/>
      <c r="BK42" s="5"/>
      <c r="BL42" s="5"/>
      <c r="BM42" s="5"/>
      <c r="BN42" s="5"/>
      <c r="BO42" s="5"/>
      <c r="BP42" s="5"/>
      <c r="BQ42" s="5"/>
      <c r="BR42" s="5"/>
      <c r="BS42" s="5"/>
      <c r="BT42" s="5"/>
      <c r="BU42" s="5"/>
      <c r="BV42" s="5"/>
    </row>
    <row r="43" spans="1:74" ht="12.75">
      <c r="A43" s="3" t="s">
        <v>71</v>
      </c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4"/>
      <c r="AK43" s="4"/>
      <c r="AL43" s="4"/>
      <c r="AM43" s="4"/>
      <c r="AN43" s="4"/>
      <c r="AO43" s="4"/>
      <c r="AP43" s="4"/>
      <c r="AQ43" s="4"/>
      <c r="AR43" s="4"/>
      <c r="AS43" s="4"/>
      <c r="AT43" s="4"/>
      <c r="AU43" s="4"/>
      <c r="AV43" s="4"/>
      <c r="AW43" s="4"/>
      <c r="AX43" s="4"/>
      <c r="AY43" s="4"/>
      <c r="AZ43" s="4"/>
      <c r="BA43" s="4"/>
      <c r="BB43" s="4"/>
      <c r="BC43" s="4"/>
      <c r="BD43" s="4"/>
      <c r="BE43" s="5"/>
      <c r="BF43" s="5"/>
      <c r="BG43" s="5"/>
      <c r="BH43" s="5"/>
      <c r="BI43" s="5"/>
      <c r="BJ43" s="5"/>
      <c r="BK43" s="5"/>
      <c r="BL43" s="5"/>
      <c r="BM43" s="5"/>
      <c r="BN43" s="5"/>
      <c r="BO43" s="5"/>
      <c r="BP43" s="5"/>
      <c r="BQ43" s="5"/>
      <c r="BR43" s="5"/>
      <c r="BS43" s="5"/>
      <c r="BT43" s="5"/>
      <c r="BU43" s="5"/>
      <c r="BV43" s="5"/>
    </row>
    <row r="44" spans="1:74" ht="12.75">
      <c r="A44" s="3" t="s">
        <v>99</v>
      </c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4"/>
      <c r="AQ44" s="4"/>
      <c r="AR44" s="4"/>
      <c r="AS44" s="4"/>
      <c r="AT44" s="4"/>
      <c r="AU44" s="4"/>
      <c r="AV44" s="4"/>
      <c r="AW44" s="4"/>
      <c r="AX44" s="4"/>
      <c r="AY44" s="4"/>
      <c r="AZ44" s="4"/>
      <c r="BA44" s="4"/>
      <c r="BB44" s="4"/>
      <c r="BC44" s="4"/>
      <c r="BD44" s="4"/>
      <c r="BE44" s="5"/>
      <c r="BF44" s="5"/>
      <c r="BG44" s="5"/>
      <c r="BH44" s="5"/>
      <c r="BI44" s="5"/>
      <c r="BJ44" s="5"/>
      <c r="BK44" s="5"/>
      <c r="BL44" s="5"/>
      <c r="BM44" s="5"/>
      <c r="BN44" s="5"/>
      <c r="BO44" s="5"/>
      <c r="BP44" s="5"/>
      <c r="BQ44" s="5"/>
      <c r="BR44" s="5"/>
      <c r="BS44" s="5"/>
      <c r="BT44" s="5"/>
      <c r="BU44" s="5"/>
      <c r="BV44" s="5"/>
    </row>
    <row r="45" spans="1:74" ht="12" customHeight="1">
      <c r="A45" s="3" t="s">
        <v>190</v>
      </c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/>
      <c r="AK45" s="4"/>
      <c r="AL45" s="4"/>
      <c r="AM45" s="4"/>
      <c r="AN45" s="4"/>
      <c r="AO45" s="4"/>
      <c r="AP45" s="4"/>
      <c r="AQ45" s="4"/>
      <c r="AR45" s="4"/>
      <c r="AS45" s="4"/>
      <c r="AT45" s="4"/>
      <c r="AU45" s="4"/>
      <c r="AV45" s="4"/>
      <c r="AW45" s="4"/>
      <c r="AX45" s="4"/>
      <c r="AY45" s="4"/>
      <c r="AZ45" s="4"/>
      <c r="BA45" s="4"/>
      <c r="BB45" s="4"/>
      <c r="BC45" s="4"/>
      <c r="BD45" s="4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5"/>
      <c r="BP45" s="5"/>
      <c r="BQ45" s="5"/>
      <c r="BR45" s="5"/>
      <c r="BS45" s="5"/>
      <c r="BT45" s="5"/>
      <c r="BU45" s="5"/>
      <c r="BV45" s="5"/>
    </row>
    <row r="46" spans="1:74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4"/>
      <c r="AM46" s="4"/>
      <c r="AN46" s="4"/>
      <c r="AO46" s="4"/>
      <c r="AP46" s="4"/>
      <c r="AQ46" s="4"/>
      <c r="AR46" s="4"/>
      <c r="AS46" s="4"/>
      <c r="AT46" s="4"/>
      <c r="AU46" s="4"/>
      <c r="AV46" s="4"/>
      <c r="AW46" s="4"/>
      <c r="AX46" s="4"/>
      <c r="AY46" s="4"/>
      <c r="AZ46" s="4"/>
      <c r="BA46" s="4"/>
      <c r="BB46" s="4"/>
      <c r="BC46" s="4"/>
      <c r="BD46" s="4"/>
      <c r="BE46" s="5"/>
      <c r="BF46" s="5"/>
      <c r="BG46" s="5"/>
      <c r="BH46" s="5"/>
      <c r="BI46" s="5"/>
      <c r="BJ46" s="5"/>
      <c r="BK46" s="5"/>
      <c r="BL46" s="5"/>
      <c r="BM46" s="5"/>
      <c r="BN46" s="5"/>
      <c r="BO46" s="5"/>
      <c r="BP46" s="5"/>
      <c r="BQ46" s="5"/>
      <c r="BR46" s="5"/>
      <c r="BS46" s="5"/>
      <c r="BT46" s="5"/>
      <c r="BU46" s="5"/>
      <c r="BV46" s="5"/>
    </row>
    <row r="47" spans="1:74" ht="12" thickBot="1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  <c r="AK47" s="4"/>
      <c r="AL47" s="4"/>
      <c r="AM47" s="4"/>
      <c r="AN47" s="4"/>
      <c r="AO47" s="4"/>
      <c r="AP47" s="4"/>
      <c r="AQ47" s="4"/>
      <c r="AR47" s="4"/>
      <c r="AS47" s="4"/>
      <c r="AT47" s="4"/>
      <c r="AU47" s="4"/>
      <c r="AV47" s="4"/>
      <c r="AW47" s="4"/>
      <c r="AX47" s="4"/>
      <c r="AY47" s="4"/>
      <c r="AZ47" s="4"/>
      <c r="BA47" s="4"/>
      <c r="BB47" s="4"/>
      <c r="BC47" s="4"/>
      <c r="BD47" s="4"/>
      <c r="BE47" s="5"/>
      <c r="BF47" s="5"/>
      <c r="BG47" s="5"/>
      <c r="BH47" s="5"/>
      <c r="BI47" s="5"/>
      <c r="BJ47" s="5"/>
      <c r="BK47" s="5"/>
      <c r="BL47" s="5"/>
      <c r="BM47" s="5"/>
      <c r="BN47" s="5"/>
      <c r="BO47" s="5"/>
      <c r="BP47" s="5"/>
      <c r="BQ47" s="5"/>
      <c r="BR47" s="5"/>
      <c r="BS47" s="5"/>
      <c r="BT47" s="5"/>
      <c r="BU47" s="5"/>
      <c r="BV47" s="5"/>
    </row>
    <row r="48" spans="1:74" ht="12.75" thickTop="1" thickBot="1">
      <c r="A48" s="1"/>
      <c r="B48" s="78" t="s">
        <v>9</v>
      </c>
      <c r="C48" s="79"/>
      <c r="D48" s="79"/>
      <c r="E48" s="79"/>
      <c r="F48" s="79"/>
      <c r="G48" s="79"/>
      <c r="H48" s="79"/>
      <c r="I48" s="79"/>
      <c r="J48" s="135"/>
      <c r="K48" s="136"/>
      <c r="L48" s="137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  <c r="AC48" s="4"/>
      <c r="AD48" s="4"/>
      <c r="AE48" s="4"/>
      <c r="AF48" s="4"/>
      <c r="AG48" s="4"/>
      <c r="AH48" s="4"/>
      <c r="AI48" s="4"/>
      <c r="AJ48" s="4"/>
      <c r="AK48" s="4"/>
      <c r="AL48" s="4"/>
      <c r="AM48" s="4"/>
      <c r="AN48" s="4"/>
      <c r="AO48" s="4"/>
      <c r="AP48" s="4"/>
      <c r="AQ48" s="4"/>
      <c r="AR48" s="4"/>
      <c r="AS48" s="4"/>
      <c r="AT48" s="4"/>
      <c r="AU48" s="4"/>
      <c r="AV48" s="4"/>
      <c r="AW48" s="5"/>
      <c r="AX48" s="5"/>
      <c r="AY48" s="5"/>
      <c r="AZ48" s="5"/>
      <c r="BA48" s="5"/>
      <c r="BB48" s="5"/>
      <c r="BC48" s="5"/>
      <c r="BD48" s="5"/>
      <c r="BE48" s="5"/>
      <c r="BF48" s="5"/>
      <c r="BG48" s="5"/>
      <c r="BH48" s="5"/>
      <c r="BI48" s="5"/>
      <c r="BJ48" s="5"/>
      <c r="BK48" s="5"/>
      <c r="BL48" s="5"/>
      <c r="BM48" s="5"/>
      <c r="BN48" s="5"/>
    </row>
    <row r="49" spans="1:66" ht="12" thickTop="1">
      <c r="A49" s="1"/>
      <c r="B49" s="138" t="s">
        <v>100</v>
      </c>
      <c r="C49" s="139"/>
      <c r="D49" s="139"/>
      <c r="E49" s="139"/>
      <c r="F49" s="139"/>
      <c r="G49" s="139"/>
      <c r="H49" s="139"/>
      <c r="I49" s="139"/>
      <c r="J49" s="139"/>
      <c r="K49" s="139"/>
      <c r="L49" s="140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4"/>
      <c r="AJ49" s="4"/>
      <c r="AK49" s="4"/>
      <c r="AL49" s="4"/>
      <c r="AM49" s="4"/>
      <c r="AN49" s="4"/>
      <c r="AO49" s="4"/>
      <c r="AP49" s="4"/>
      <c r="AQ49" s="4"/>
      <c r="AR49" s="4"/>
      <c r="AS49" s="4"/>
      <c r="AT49" s="4"/>
      <c r="AU49" s="4"/>
      <c r="AV49" s="4"/>
      <c r="AW49" s="5"/>
      <c r="AX49" s="5"/>
      <c r="AY49" s="5"/>
      <c r="AZ49" s="5"/>
      <c r="BA49" s="5"/>
      <c r="BB49" s="5"/>
      <c r="BC49" s="5"/>
      <c r="BD49" s="5"/>
      <c r="BE49" s="5"/>
      <c r="BF49" s="5"/>
      <c r="BG49" s="5"/>
      <c r="BH49" s="5"/>
      <c r="BI49" s="5"/>
      <c r="BJ49" s="5"/>
      <c r="BK49" s="5"/>
      <c r="BL49" s="5"/>
      <c r="BM49" s="5"/>
      <c r="BN49" s="5"/>
    </row>
    <row r="50" spans="1:66">
      <c r="A50" s="1"/>
      <c r="B50" s="83" t="s">
        <v>10</v>
      </c>
      <c r="C50" s="85" t="s">
        <v>11</v>
      </c>
      <c r="D50" s="85" t="s">
        <v>12</v>
      </c>
      <c r="E50" s="85" t="s">
        <v>13</v>
      </c>
      <c r="F50" s="85" t="s">
        <v>14</v>
      </c>
      <c r="G50" s="85" t="s">
        <v>15</v>
      </c>
      <c r="H50" s="85" t="s">
        <v>16</v>
      </c>
      <c r="I50" s="85" t="s">
        <v>17</v>
      </c>
      <c r="J50" s="85" t="s">
        <v>18</v>
      </c>
      <c r="K50" s="85" t="s">
        <v>19</v>
      </c>
      <c r="L50" s="141" t="s">
        <v>20</v>
      </c>
      <c r="M50" s="21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  <c r="AB50" s="4"/>
      <c r="AC50" s="4"/>
      <c r="AD50" s="4"/>
      <c r="AE50" s="4"/>
      <c r="AF50" s="4"/>
      <c r="AG50" s="4"/>
      <c r="AH50" s="4"/>
      <c r="AI50" s="4"/>
      <c r="AJ50" s="4"/>
      <c r="AK50" s="4"/>
      <c r="AL50" s="4"/>
      <c r="AM50" s="4"/>
      <c r="AN50" s="4"/>
      <c r="AO50" s="4"/>
      <c r="AP50" s="4"/>
      <c r="AQ50" s="4"/>
      <c r="AR50" s="4"/>
      <c r="AS50" s="4"/>
      <c r="AT50" s="4"/>
      <c r="AU50" s="4"/>
      <c r="AV50" s="4"/>
      <c r="AW50" s="5"/>
      <c r="AX50" s="5"/>
      <c r="AY50" s="5"/>
      <c r="AZ50" s="5"/>
      <c r="BA50" s="5"/>
      <c r="BB50" s="5"/>
      <c r="BC50" s="5"/>
      <c r="BD50" s="5"/>
      <c r="BE50" s="5"/>
      <c r="BF50" s="5"/>
      <c r="BG50" s="5"/>
      <c r="BH50" s="5"/>
      <c r="BI50" s="5"/>
      <c r="BJ50" s="5"/>
      <c r="BK50" s="5"/>
      <c r="BL50" s="5"/>
      <c r="BM50" s="5"/>
      <c r="BN50" s="5"/>
    </row>
    <row r="51" spans="1:66">
      <c r="A51" s="1"/>
      <c r="B51" s="83"/>
      <c r="C51" s="84"/>
      <c r="D51" s="85"/>
      <c r="E51" s="84"/>
      <c r="F51" s="131" t="s">
        <v>58</v>
      </c>
      <c r="G51" s="142" t="s">
        <v>78</v>
      </c>
      <c r="H51" s="143" t="s">
        <v>101</v>
      </c>
      <c r="I51" s="143" t="s">
        <v>102</v>
      </c>
      <c r="J51" s="143" t="s">
        <v>103</v>
      </c>
      <c r="K51" s="143" t="s">
        <v>104</v>
      </c>
      <c r="L51" s="144"/>
      <c r="M51" s="21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  <c r="AD51" s="4"/>
      <c r="AE51" s="4"/>
      <c r="AF51" s="4"/>
      <c r="AG51" s="4"/>
      <c r="AH51" s="4"/>
      <c r="AI51" s="4"/>
      <c r="AJ51" s="4"/>
      <c r="AK51" s="4"/>
      <c r="AL51" s="4"/>
      <c r="AM51" s="4"/>
      <c r="AN51" s="4"/>
      <c r="AO51" s="4"/>
      <c r="AP51" s="4"/>
      <c r="AQ51" s="4"/>
      <c r="AR51" s="4"/>
      <c r="AS51" s="4"/>
      <c r="AT51" s="4"/>
      <c r="AU51" s="4"/>
      <c r="AV51" s="4"/>
      <c r="AW51" s="5"/>
      <c r="AX51" s="5"/>
      <c r="AY51" s="5"/>
      <c r="AZ51" s="5"/>
      <c r="BA51" s="5"/>
      <c r="BB51" s="5"/>
      <c r="BC51" s="5"/>
      <c r="BD51" s="5"/>
      <c r="BE51" s="5"/>
      <c r="BF51" s="5"/>
      <c r="BG51" s="5"/>
      <c r="BH51" s="5"/>
      <c r="BI51" s="5"/>
      <c r="BJ51" s="5"/>
      <c r="BK51" s="5"/>
      <c r="BL51" s="5"/>
      <c r="BM51" s="5"/>
      <c r="BN51" s="5"/>
    </row>
    <row r="52" spans="1:66" ht="21.75">
      <c r="A52" s="89"/>
      <c r="B52" s="90" t="s">
        <v>0</v>
      </c>
      <c r="C52" s="91"/>
      <c r="D52" s="92" t="s">
        <v>0</v>
      </c>
      <c r="E52" s="92" t="s">
        <v>105</v>
      </c>
      <c r="F52" s="145" t="s">
        <v>106</v>
      </c>
      <c r="G52" s="93"/>
      <c r="H52" s="93" t="s">
        <v>0</v>
      </c>
      <c r="I52" s="146" t="s">
        <v>107</v>
      </c>
      <c r="J52" s="93" t="s">
        <v>108</v>
      </c>
      <c r="K52" s="93" t="s">
        <v>109</v>
      </c>
      <c r="L52" s="101" t="s">
        <v>0</v>
      </c>
      <c r="M52" s="31"/>
      <c r="N52" s="31"/>
      <c r="O52" s="31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  <c r="AB52" s="4"/>
      <c r="AC52" s="4"/>
      <c r="AD52" s="4"/>
      <c r="AE52" s="4"/>
      <c r="AF52" s="4"/>
      <c r="AG52" s="4"/>
      <c r="AH52" s="4"/>
      <c r="AI52" s="4"/>
      <c r="AJ52" s="4"/>
      <c r="AK52" s="4"/>
      <c r="AL52" s="4"/>
      <c r="AM52" s="4"/>
      <c r="AN52" s="4"/>
      <c r="AO52" s="4"/>
      <c r="AP52" s="4"/>
      <c r="AQ52" s="4"/>
      <c r="AR52" s="4"/>
      <c r="AS52" s="4"/>
      <c r="AT52" s="4"/>
      <c r="AU52" s="4"/>
      <c r="AV52" s="4"/>
      <c r="AW52" s="5"/>
      <c r="AX52" s="5"/>
      <c r="AY52" s="5"/>
      <c r="AZ52" s="5"/>
      <c r="BA52" s="5"/>
      <c r="BB52" s="5"/>
      <c r="BC52" s="5"/>
      <c r="BD52" s="5"/>
      <c r="BE52" s="5"/>
      <c r="BF52" s="5"/>
      <c r="BG52" s="5"/>
      <c r="BH52" s="5"/>
      <c r="BI52" s="5"/>
      <c r="BJ52" s="5"/>
      <c r="BK52" s="5"/>
      <c r="BL52" s="5"/>
      <c r="BM52" s="5"/>
      <c r="BN52" s="5"/>
    </row>
    <row r="53" spans="1:66">
      <c r="A53" s="98"/>
      <c r="B53" s="99" t="s">
        <v>31</v>
      </c>
      <c r="C53" s="93" t="s">
        <v>31</v>
      </c>
      <c r="D53" s="93" t="s">
        <v>32</v>
      </c>
      <c r="E53" s="93" t="s">
        <v>110</v>
      </c>
      <c r="F53" s="93" t="s">
        <v>110</v>
      </c>
      <c r="G53" s="93" t="s">
        <v>111</v>
      </c>
      <c r="H53" s="93" t="s">
        <v>111</v>
      </c>
      <c r="I53" s="93" t="s">
        <v>110</v>
      </c>
      <c r="J53" s="93" t="s">
        <v>110</v>
      </c>
      <c r="K53" s="93" t="s">
        <v>110</v>
      </c>
      <c r="L53" s="147" t="s">
        <v>112</v>
      </c>
      <c r="M53" s="31"/>
      <c r="N53" s="31"/>
      <c r="O53" s="31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  <c r="AB53" s="4"/>
      <c r="AC53" s="4"/>
      <c r="AD53" s="4"/>
      <c r="AE53" s="4"/>
      <c r="AF53" s="4"/>
      <c r="AG53" s="4"/>
      <c r="AH53" s="4"/>
      <c r="AI53" s="4"/>
      <c r="AJ53" s="4"/>
      <c r="AK53" s="4"/>
      <c r="AL53" s="4"/>
      <c r="AM53" s="4"/>
      <c r="AN53" s="4"/>
      <c r="AO53" s="4"/>
      <c r="AP53" s="4"/>
      <c r="AQ53" s="4"/>
      <c r="AR53" s="4"/>
      <c r="AS53" s="4"/>
      <c r="AT53" s="4"/>
      <c r="AU53" s="4"/>
      <c r="AV53" s="4"/>
      <c r="AW53" s="5"/>
      <c r="AX53" s="5"/>
      <c r="AY53" s="5"/>
      <c r="AZ53" s="5"/>
      <c r="BA53" s="5"/>
      <c r="BB53" s="5"/>
      <c r="BC53" s="5"/>
      <c r="BD53" s="5"/>
      <c r="BE53" s="5"/>
      <c r="BF53" s="5"/>
      <c r="BG53" s="5"/>
      <c r="BH53" s="5"/>
      <c r="BI53" s="5"/>
      <c r="BJ53" s="5"/>
      <c r="BK53" s="5"/>
      <c r="BL53" s="5"/>
      <c r="BM53" s="5"/>
      <c r="BN53" s="5"/>
    </row>
    <row r="54" spans="1:66" ht="12" thickBot="1">
      <c r="A54" s="104" t="s">
        <v>44</v>
      </c>
      <c r="B54" s="105" t="s">
        <v>45</v>
      </c>
      <c r="C54" s="106" t="s">
        <v>46</v>
      </c>
      <c r="D54" s="106" t="s">
        <v>47</v>
      </c>
      <c r="E54" s="106"/>
      <c r="F54" s="148" t="s">
        <v>113</v>
      </c>
      <c r="G54" s="148" t="s">
        <v>113</v>
      </c>
      <c r="H54" s="148" t="s">
        <v>114</v>
      </c>
      <c r="I54" s="148" t="s">
        <v>115</v>
      </c>
      <c r="J54" s="148" t="s">
        <v>115</v>
      </c>
      <c r="K54" s="148" t="s">
        <v>116</v>
      </c>
      <c r="L54" s="111" t="s">
        <v>54</v>
      </c>
      <c r="M54" s="31"/>
      <c r="N54" s="31"/>
      <c r="O54" s="31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  <c r="AD54" s="4"/>
      <c r="AE54" s="4"/>
      <c r="AF54" s="4"/>
      <c r="AG54" s="4"/>
      <c r="AH54" s="4"/>
      <c r="AI54" s="4"/>
      <c r="AJ54" s="4"/>
      <c r="AK54" s="4"/>
      <c r="AL54" s="4"/>
      <c r="AM54" s="4"/>
      <c r="AN54" s="4"/>
      <c r="AO54" s="4"/>
      <c r="AP54" s="4"/>
      <c r="AQ54" s="4"/>
      <c r="AR54" s="4"/>
      <c r="AS54" s="4"/>
      <c r="AT54" s="4"/>
      <c r="AU54" s="4"/>
      <c r="AV54" s="4"/>
      <c r="AW54" s="5"/>
      <c r="AX54" s="5"/>
      <c r="AY54" s="5"/>
      <c r="AZ54" s="5"/>
      <c r="BA54" s="5"/>
      <c r="BB54" s="5"/>
      <c r="BC54" s="5"/>
      <c r="BD54" s="5"/>
      <c r="BE54" s="5"/>
      <c r="BF54" s="5"/>
      <c r="BG54" s="5"/>
      <c r="BH54" s="5"/>
      <c r="BI54" s="5"/>
      <c r="BJ54" s="5"/>
      <c r="BK54" s="5"/>
      <c r="BL54" s="5"/>
      <c r="BM54" s="5"/>
      <c r="BN54" s="5"/>
    </row>
    <row r="55" spans="1:66" ht="22.5" thickTop="1">
      <c r="A55" s="115">
        <v>1</v>
      </c>
      <c r="B55" s="149" t="str">
        <f t="shared" ref="B55:D70" si="8">+B17</f>
        <v>----</v>
      </c>
      <c r="C55" s="151" t="str">
        <f t="shared" si="8"/>
        <v>Special Assistant
(Washington, D.C. Liaison)</v>
      </c>
      <c r="D55" s="149" t="str">
        <f t="shared" si="8"/>
        <v>Madeleine Z. Bordallo</v>
      </c>
      <c r="E55" s="150">
        <v>0</v>
      </c>
      <c r="F55" s="150">
        <v>0</v>
      </c>
      <c r="G55" s="150">
        <v>0</v>
      </c>
      <c r="H55" s="150">
        <v>0</v>
      </c>
      <c r="I55" s="150">
        <v>0</v>
      </c>
      <c r="J55" s="150">
        <v>0</v>
      </c>
      <c r="K55" s="150">
        <v>0</v>
      </c>
      <c r="L55" s="118">
        <f>+E55+F55+G55+H55+I55+J55+K55</f>
        <v>0</v>
      </c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  <c r="AD55" s="4"/>
      <c r="AE55" s="4"/>
      <c r="AF55" s="4"/>
      <c r="AG55" s="4"/>
      <c r="AH55" s="4"/>
      <c r="AI55" s="4"/>
      <c r="AJ55" s="4"/>
      <c r="AK55" s="4"/>
      <c r="AL55" s="4"/>
      <c r="AM55" s="4"/>
      <c r="AN55" s="4"/>
      <c r="AO55" s="4"/>
      <c r="AP55" s="4"/>
      <c r="AQ55" s="4"/>
      <c r="AR55" s="4"/>
      <c r="AS55" s="4"/>
      <c r="AT55" s="4"/>
      <c r="AU55" s="4"/>
      <c r="AV55" s="4"/>
      <c r="AW55" s="5"/>
      <c r="AX55" s="5"/>
      <c r="AY55" s="5"/>
      <c r="AZ55" s="5"/>
      <c r="BA55" s="5"/>
      <c r="BB55" s="5"/>
      <c r="BC55" s="5"/>
      <c r="BD55" s="5"/>
      <c r="BE55" s="5"/>
      <c r="BF55" s="5"/>
      <c r="BG55" s="5"/>
      <c r="BH55" s="5"/>
      <c r="BI55" s="5"/>
      <c r="BJ55" s="5"/>
      <c r="BK55" s="5"/>
      <c r="BL55" s="5"/>
      <c r="BM55" s="5"/>
      <c r="BN55" s="5"/>
    </row>
    <row r="56" spans="1:66">
      <c r="A56" s="115">
        <f t="shared" ref="A56:A72" si="9">A55+1</f>
        <v>2</v>
      </c>
      <c r="B56" s="149" t="str">
        <f t="shared" si="8"/>
        <v>----</v>
      </c>
      <c r="C56" s="149" t="str">
        <f t="shared" si="8"/>
        <v>Staff Assistant</v>
      </c>
      <c r="D56" s="149" t="str">
        <f t="shared" si="8"/>
        <v>Rosanna M. Mantanona</v>
      </c>
      <c r="E56" s="125">
        <v>0</v>
      </c>
      <c r="F56" s="125">
        <v>0</v>
      </c>
      <c r="G56" s="125">
        <v>0</v>
      </c>
      <c r="H56" s="125">
        <v>0</v>
      </c>
      <c r="I56" s="125">
        <v>0</v>
      </c>
      <c r="J56" s="128">
        <v>0</v>
      </c>
      <c r="K56" s="128">
        <v>0</v>
      </c>
      <c r="L56" s="119">
        <f t="shared" ref="L56:L79" si="10">+E56+F56+G56+H56+I56+J56+K56</f>
        <v>0</v>
      </c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  <c r="AB56" s="4"/>
      <c r="AC56" s="4"/>
      <c r="AD56" s="4"/>
      <c r="AE56" s="4"/>
      <c r="AF56" s="4"/>
      <c r="AG56" s="4"/>
      <c r="AH56" s="4"/>
      <c r="AI56" s="4"/>
      <c r="AJ56" s="4"/>
      <c r="AK56" s="4"/>
      <c r="AL56" s="4"/>
      <c r="AM56" s="4"/>
      <c r="AN56" s="4"/>
      <c r="AO56" s="4"/>
      <c r="AP56" s="4"/>
      <c r="AQ56" s="4"/>
      <c r="AR56" s="4"/>
      <c r="AS56" s="4"/>
      <c r="AT56" s="4"/>
      <c r="AU56" s="4"/>
      <c r="AV56" s="4"/>
      <c r="AW56" s="5"/>
      <c r="AX56" s="5"/>
      <c r="AY56" s="5"/>
      <c r="AZ56" s="5"/>
      <c r="BA56" s="5"/>
      <c r="BB56" s="5"/>
      <c r="BC56" s="5"/>
      <c r="BD56" s="5"/>
      <c r="BE56" s="5"/>
      <c r="BF56" s="5"/>
      <c r="BG56" s="5"/>
      <c r="BH56" s="5"/>
      <c r="BI56" s="5"/>
      <c r="BJ56" s="5"/>
      <c r="BK56" s="5"/>
      <c r="BL56" s="5"/>
      <c r="BM56" s="5"/>
      <c r="BN56" s="5"/>
    </row>
    <row r="57" spans="1:66">
      <c r="A57" s="115">
        <f t="shared" si="9"/>
        <v>3</v>
      </c>
      <c r="B57" s="149">
        <f t="shared" si="8"/>
        <v>0</v>
      </c>
      <c r="C57" s="149">
        <f t="shared" si="8"/>
        <v>0</v>
      </c>
      <c r="D57" s="149">
        <f t="shared" si="8"/>
        <v>0</v>
      </c>
      <c r="E57" s="125">
        <v>0</v>
      </c>
      <c r="F57" s="125">
        <v>0</v>
      </c>
      <c r="G57" s="125">
        <v>0</v>
      </c>
      <c r="H57" s="125">
        <v>0</v>
      </c>
      <c r="I57" s="125">
        <v>0</v>
      </c>
      <c r="J57" s="128">
        <v>0</v>
      </c>
      <c r="K57" s="128">
        <v>0</v>
      </c>
      <c r="L57" s="119">
        <f t="shared" si="10"/>
        <v>0</v>
      </c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  <c r="AB57" s="4"/>
      <c r="AC57" s="4"/>
      <c r="AD57" s="4"/>
      <c r="AE57" s="4"/>
      <c r="AF57" s="4"/>
      <c r="AG57" s="4"/>
      <c r="AH57" s="4"/>
      <c r="AI57" s="4"/>
      <c r="AJ57" s="4"/>
      <c r="AK57" s="4"/>
      <c r="AL57" s="4"/>
      <c r="AM57" s="4"/>
      <c r="AN57" s="4"/>
      <c r="AO57" s="4"/>
      <c r="AP57" s="4"/>
      <c r="AQ57" s="4"/>
      <c r="AR57" s="4"/>
      <c r="AS57" s="4"/>
      <c r="AT57" s="4"/>
      <c r="AU57" s="4"/>
      <c r="AV57" s="4"/>
      <c r="AW57" s="5"/>
      <c r="AX57" s="5"/>
      <c r="AY57" s="5"/>
      <c r="AZ57" s="5"/>
      <c r="BA57" s="5"/>
      <c r="BB57" s="5"/>
      <c r="BC57" s="5"/>
      <c r="BD57" s="5"/>
      <c r="BE57" s="5"/>
      <c r="BF57" s="5"/>
      <c r="BG57" s="5"/>
      <c r="BH57" s="5"/>
      <c r="BI57" s="5"/>
      <c r="BJ57" s="5"/>
      <c r="BK57" s="5"/>
      <c r="BL57" s="5"/>
      <c r="BM57" s="5"/>
      <c r="BN57" s="5"/>
    </row>
    <row r="58" spans="1:66">
      <c r="A58" s="115">
        <f t="shared" si="9"/>
        <v>4</v>
      </c>
      <c r="B58" s="149">
        <f t="shared" si="8"/>
        <v>0</v>
      </c>
      <c r="C58" s="149">
        <f t="shared" si="8"/>
        <v>0</v>
      </c>
      <c r="D58" s="149">
        <f t="shared" si="8"/>
        <v>0</v>
      </c>
      <c r="E58" s="125">
        <v>0</v>
      </c>
      <c r="F58" s="125">
        <v>0</v>
      </c>
      <c r="G58" s="125">
        <v>0</v>
      </c>
      <c r="H58" s="125">
        <v>0</v>
      </c>
      <c r="I58" s="125">
        <v>0</v>
      </c>
      <c r="J58" s="128">
        <v>0</v>
      </c>
      <c r="K58" s="128">
        <v>0</v>
      </c>
      <c r="L58" s="119">
        <f t="shared" si="10"/>
        <v>0</v>
      </c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  <c r="AC58" s="4"/>
      <c r="AD58" s="4"/>
      <c r="AE58" s="4"/>
      <c r="AF58" s="4"/>
      <c r="AG58" s="4"/>
      <c r="AH58" s="4"/>
      <c r="AI58" s="4"/>
      <c r="AJ58" s="4"/>
      <c r="AK58" s="4"/>
      <c r="AL58" s="4"/>
      <c r="AM58" s="4"/>
      <c r="AN58" s="4"/>
      <c r="AO58" s="4"/>
      <c r="AP58" s="4"/>
      <c r="AQ58" s="4"/>
      <c r="AR58" s="4"/>
      <c r="AS58" s="4"/>
      <c r="AT58" s="4"/>
      <c r="AU58" s="4"/>
      <c r="AV58" s="4"/>
      <c r="AW58" s="5"/>
      <c r="AX58" s="5"/>
      <c r="AY58" s="5"/>
      <c r="AZ58" s="5"/>
      <c r="BA58" s="5"/>
      <c r="BB58" s="5"/>
      <c r="BC58" s="5"/>
      <c r="BD58" s="5"/>
      <c r="BE58" s="5"/>
      <c r="BF58" s="5"/>
      <c r="BG58" s="5"/>
      <c r="BH58" s="5"/>
      <c r="BI58" s="5"/>
      <c r="BJ58" s="5"/>
      <c r="BK58" s="5"/>
      <c r="BL58" s="5"/>
      <c r="BM58" s="5"/>
      <c r="BN58" s="5"/>
    </row>
    <row r="59" spans="1:66">
      <c r="A59" s="115">
        <f t="shared" si="9"/>
        <v>5</v>
      </c>
      <c r="B59" s="149">
        <f t="shared" si="8"/>
        <v>0</v>
      </c>
      <c r="C59" s="149">
        <f t="shared" si="8"/>
        <v>0</v>
      </c>
      <c r="D59" s="149">
        <f t="shared" si="8"/>
        <v>0</v>
      </c>
      <c r="E59" s="125">
        <v>0</v>
      </c>
      <c r="F59" s="125">
        <v>0</v>
      </c>
      <c r="G59" s="125">
        <v>0</v>
      </c>
      <c r="H59" s="125">
        <v>0</v>
      </c>
      <c r="I59" s="125">
        <v>0</v>
      </c>
      <c r="J59" s="128">
        <v>0</v>
      </c>
      <c r="K59" s="128">
        <v>0</v>
      </c>
      <c r="L59" s="119">
        <f t="shared" si="10"/>
        <v>0</v>
      </c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  <c r="AA59" s="4"/>
      <c r="AB59" s="4"/>
      <c r="AC59" s="4"/>
      <c r="AD59" s="4"/>
      <c r="AE59" s="4"/>
      <c r="AF59" s="4"/>
      <c r="AG59" s="4"/>
      <c r="AH59" s="4"/>
      <c r="AI59" s="4"/>
      <c r="AJ59" s="4"/>
      <c r="AK59" s="4"/>
      <c r="AL59" s="4"/>
      <c r="AM59" s="4"/>
      <c r="AN59" s="4"/>
      <c r="AO59" s="4"/>
      <c r="AP59" s="4"/>
      <c r="AQ59" s="4"/>
      <c r="AR59" s="4"/>
      <c r="AS59" s="4"/>
      <c r="AT59" s="4"/>
      <c r="AU59" s="4"/>
      <c r="AV59" s="4"/>
      <c r="AW59" s="5"/>
      <c r="AX59" s="5"/>
      <c r="AY59" s="5"/>
      <c r="AZ59" s="5"/>
      <c r="BA59" s="5"/>
      <c r="BB59" s="5"/>
      <c r="BC59" s="5"/>
      <c r="BD59" s="5"/>
      <c r="BE59" s="5"/>
      <c r="BF59" s="5"/>
      <c r="BG59" s="5"/>
      <c r="BH59" s="5"/>
      <c r="BI59" s="5"/>
      <c r="BJ59" s="5"/>
      <c r="BK59" s="5"/>
      <c r="BL59" s="5"/>
      <c r="BM59" s="5"/>
      <c r="BN59" s="5"/>
    </row>
    <row r="60" spans="1:66">
      <c r="A60" s="115">
        <f t="shared" si="9"/>
        <v>6</v>
      </c>
      <c r="B60" s="149">
        <f t="shared" si="8"/>
        <v>0</v>
      </c>
      <c r="C60" s="149">
        <f t="shared" si="8"/>
        <v>0</v>
      </c>
      <c r="D60" s="149">
        <f t="shared" si="8"/>
        <v>0</v>
      </c>
      <c r="E60" s="125">
        <v>0</v>
      </c>
      <c r="F60" s="125">
        <v>0</v>
      </c>
      <c r="G60" s="125">
        <v>0</v>
      </c>
      <c r="H60" s="125">
        <v>0</v>
      </c>
      <c r="I60" s="125">
        <v>0</v>
      </c>
      <c r="J60" s="128">
        <v>0</v>
      </c>
      <c r="K60" s="128">
        <v>0</v>
      </c>
      <c r="L60" s="119">
        <f t="shared" si="10"/>
        <v>0</v>
      </c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  <c r="AA60" s="4"/>
      <c r="AB60" s="4"/>
      <c r="AC60" s="4"/>
      <c r="AD60" s="4"/>
      <c r="AE60" s="4"/>
      <c r="AF60" s="4"/>
      <c r="AG60" s="4"/>
      <c r="AH60" s="4"/>
      <c r="AI60" s="4"/>
      <c r="AJ60" s="4"/>
      <c r="AK60" s="4"/>
      <c r="AL60" s="4"/>
      <c r="AM60" s="4"/>
      <c r="AN60" s="4"/>
      <c r="AO60" s="4"/>
      <c r="AP60" s="4"/>
      <c r="AQ60" s="4"/>
      <c r="AR60" s="4"/>
      <c r="AS60" s="4"/>
      <c r="AT60" s="4"/>
      <c r="AU60" s="4"/>
      <c r="AV60" s="4"/>
      <c r="AW60" s="5"/>
      <c r="AX60" s="5"/>
      <c r="AY60" s="5"/>
      <c r="AZ60" s="5"/>
      <c r="BA60" s="5"/>
      <c r="BB60" s="5"/>
      <c r="BC60" s="5"/>
      <c r="BD60" s="5"/>
      <c r="BE60" s="5"/>
      <c r="BF60" s="5"/>
      <c r="BG60" s="5"/>
      <c r="BH60" s="5"/>
      <c r="BI60" s="5"/>
      <c r="BJ60" s="5"/>
      <c r="BK60" s="5"/>
      <c r="BL60" s="5"/>
      <c r="BM60" s="5"/>
      <c r="BN60" s="5"/>
    </row>
    <row r="61" spans="1:66">
      <c r="A61" s="115">
        <f t="shared" si="9"/>
        <v>7</v>
      </c>
      <c r="B61" s="149">
        <f t="shared" si="8"/>
        <v>0</v>
      </c>
      <c r="C61" s="149">
        <f t="shared" si="8"/>
        <v>0</v>
      </c>
      <c r="D61" s="149">
        <f t="shared" si="8"/>
        <v>0</v>
      </c>
      <c r="E61" s="125">
        <v>0</v>
      </c>
      <c r="F61" s="125">
        <v>0</v>
      </c>
      <c r="G61" s="125">
        <v>0</v>
      </c>
      <c r="H61" s="125">
        <v>0</v>
      </c>
      <c r="I61" s="125">
        <v>0</v>
      </c>
      <c r="J61" s="128">
        <v>0</v>
      </c>
      <c r="K61" s="128">
        <v>0</v>
      </c>
      <c r="L61" s="119">
        <f t="shared" si="10"/>
        <v>0</v>
      </c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  <c r="AA61" s="4"/>
      <c r="AB61" s="4"/>
      <c r="AC61" s="4"/>
      <c r="AD61" s="4"/>
      <c r="AE61" s="4"/>
      <c r="AF61" s="4"/>
      <c r="AG61" s="4"/>
      <c r="AH61" s="4"/>
      <c r="AI61" s="4"/>
      <c r="AJ61" s="4"/>
      <c r="AK61" s="4"/>
      <c r="AL61" s="4"/>
      <c r="AM61" s="4"/>
      <c r="AN61" s="4"/>
      <c r="AO61" s="4"/>
      <c r="AP61" s="4"/>
      <c r="AQ61" s="4"/>
      <c r="AR61" s="4"/>
      <c r="AS61" s="4"/>
      <c r="AT61" s="4"/>
      <c r="AU61" s="4"/>
      <c r="AV61" s="4"/>
      <c r="AW61" s="5"/>
      <c r="AX61" s="5"/>
      <c r="AY61" s="5"/>
      <c r="AZ61" s="5"/>
      <c r="BA61" s="5"/>
      <c r="BB61" s="5"/>
      <c r="BC61" s="5"/>
      <c r="BD61" s="5"/>
      <c r="BE61" s="5"/>
      <c r="BF61" s="5"/>
      <c r="BG61" s="5"/>
      <c r="BH61" s="5"/>
      <c r="BI61" s="5"/>
      <c r="BJ61" s="5"/>
      <c r="BK61" s="5"/>
      <c r="BL61" s="5"/>
      <c r="BM61" s="5"/>
      <c r="BN61" s="5"/>
    </row>
    <row r="62" spans="1:66">
      <c r="A62" s="115">
        <f t="shared" si="9"/>
        <v>8</v>
      </c>
      <c r="B62" s="149">
        <f t="shared" si="8"/>
        <v>0</v>
      </c>
      <c r="C62" s="149">
        <f t="shared" si="8"/>
        <v>0</v>
      </c>
      <c r="D62" s="149">
        <f t="shared" si="8"/>
        <v>0</v>
      </c>
      <c r="E62" s="125">
        <v>0</v>
      </c>
      <c r="F62" s="125">
        <v>0</v>
      </c>
      <c r="G62" s="125">
        <v>0</v>
      </c>
      <c r="H62" s="125">
        <v>0</v>
      </c>
      <c r="I62" s="125">
        <v>0</v>
      </c>
      <c r="J62" s="128">
        <v>0</v>
      </c>
      <c r="K62" s="128">
        <v>0</v>
      </c>
      <c r="L62" s="119">
        <f t="shared" si="10"/>
        <v>0</v>
      </c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  <c r="AA62" s="4"/>
      <c r="AB62" s="4"/>
      <c r="AC62" s="4"/>
      <c r="AD62" s="4"/>
      <c r="AE62" s="4"/>
      <c r="AF62" s="4"/>
      <c r="AG62" s="4"/>
      <c r="AH62" s="4"/>
      <c r="AI62" s="4"/>
      <c r="AJ62" s="4"/>
      <c r="AK62" s="4"/>
      <c r="AL62" s="4"/>
      <c r="AM62" s="4"/>
      <c r="AN62" s="4"/>
      <c r="AO62" s="4"/>
      <c r="AP62" s="4"/>
      <c r="AQ62" s="4"/>
      <c r="AR62" s="4"/>
      <c r="AS62" s="4"/>
      <c r="AT62" s="4"/>
      <c r="AU62" s="4"/>
      <c r="AV62" s="4"/>
      <c r="AW62" s="5"/>
      <c r="AX62" s="5"/>
      <c r="AY62" s="5"/>
      <c r="AZ62" s="5"/>
      <c r="BA62" s="5"/>
      <c r="BB62" s="5"/>
      <c r="BC62" s="5"/>
      <c r="BD62" s="5"/>
      <c r="BE62" s="5"/>
      <c r="BF62" s="5"/>
      <c r="BG62" s="5"/>
      <c r="BH62" s="5"/>
      <c r="BI62" s="5"/>
      <c r="BJ62" s="5"/>
      <c r="BK62" s="5"/>
      <c r="BL62" s="5"/>
      <c r="BM62" s="5"/>
      <c r="BN62" s="5"/>
    </row>
    <row r="63" spans="1:66">
      <c r="A63" s="115">
        <f t="shared" si="9"/>
        <v>9</v>
      </c>
      <c r="B63" s="149">
        <f t="shared" si="8"/>
        <v>0</v>
      </c>
      <c r="C63" s="149">
        <f t="shared" si="8"/>
        <v>0</v>
      </c>
      <c r="D63" s="149">
        <f t="shared" si="8"/>
        <v>0</v>
      </c>
      <c r="E63" s="125">
        <v>0</v>
      </c>
      <c r="F63" s="125">
        <v>0</v>
      </c>
      <c r="G63" s="125">
        <v>0</v>
      </c>
      <c r="H63" s="125">
        <v>0</v>
      </c>
      <c r="I63" s="125">
        <v>0</v>
      </c>
      <c r="J63" s="128">
        <v>0</v>
      </c>
      <c r="K63" s="128">
        <v>0</v>
      </c>
      <c r="L63" s="119">
        <f t="shared" si="10"/>
        <v>0</v>
      </c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  <c r="AB63" s="4"/>
      <c r="AC63" s="4"/>
      <c r="AD63" s="4"/>
      <c r="AE63" s="4"/>
      <c r="AF63" s="4"/>
      <c r="AG63" s="4"/>
      <c r="AH63" s="4"/>
      <c r="AI63" s="4"/>
      <c r="AJ63" s="4"/>
      <c r="AK63" s="4"/>
      <c r="AL63" s="4"/>
      <c r="AM63" s="4"/>
      <c r="AN63" s="4"/>
      <c r="AO63" s="4"/>
      <c r="AP63" s="4"/>
      <c r="AQ63" s="4"/>
      <c r="AR63" s="4"/>
      <c r="AS63" s="4"/>
      <c r="AT63" s="4"/>
      <c r="AU63" s="4"/>
      <c r="AV63" s="4"/>
      <c r="AW63" s="5"/>
      <c r="AX63" s="5"/>
      <c r="AY63" s="5"/>
      <c r="AZ63" s="5"/>
      <c r="BA63" s="5"/>
      <c r="BB63" s="5"/>
      <c r="BC63" s="5"/>
      <c r="BD63" s="5"/>
      <c r="BE63" s="5"/>
      <c r="BF63" s="5"/>
      <c r="BG63" s="5"/>
      <c r="BH63" s="5"/>
      <c r="BI63" s="5"/>
      <c r="BJ63" s="5"/>
      <c r="BK63" s="5"/>
      <c r="BL63" s="5"/>
      <c r="BM63" s="5"/>
      <c r="BN63" s="5"/>
    </row>
    <row r="64" spans="1:66">
      <c r="A64" s="115">
        <f t="shared" si="9"/>
        <v>10</v>
      </c>
      <c r="B64" s="149">
        <f t="shared" si="8"/>
        <v>0</v>
      </c>
      <c r="C64" s="149">
        <f t="shared" si="8"/>
        <v>0</v>
      </c>
      <c r="D64" s="149">
        <f t="shared" si="8"/>
        <v>0</v>
      </c>
      <c r="E64" s="125">
        <v>0</v>
      </c>
      <c r="F64" s="125">
        <v>0</v>
      </c>
      <c r="G64" s="125">
        <v>0</v>
      </c>
      <c r="H64" s="125">
        <v>0</v>
      </c>
      <c r="I64" s="125">
        <v>0</v>
      </c>
      <c r="J64" s="128">
        <v>0</v>
      </c>
      <c r="K64" s="128">
        <v>0</v>
      </c>
      <c r="L64" s="119">
        <f t="shared" si="10"/>
        <v>0</v>
      </c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  <c r="AA64" s="4"/>
      <c r="AB64" s="4"/>
      <c r="AC64" s="4"/>
      <c r="AD64" s="4"/>
      <c r="AE64" s="4"/>
      <c r="AF64" s="4"/>
      <c r="AG64" s="4"/>
      <c r="AH64" s="4"/>
      <c r="AI64" s="4"/>
      <c r="AJ64" s="4"/>
      <c r="AK64" s="4"/>
      <c r="AL64" s="4"/>
      <c r="AM64" s="4"/>
      <c r="AN64" s="4"/>
      <c r="AO64" s="4"/>
      <c r="AP64" s="4"/>
      <c r="AQ64" s="4"/>
      <c r="AR64" s="4"/>
      <c r="AS64" s="4"/>
      <c r="AT64" s="4"/>
      <c r="AU64" s="4"/>
      <c r="AV64" s="4"/>
      <c r="AW64" s="5"/>
      <c r="AX64" s="5"/>
      <c r="AY64" s="5"/>
      <c r="AZ64" s="5"/>
      <c r="BA64" s="5"/>
      <c r="BB64" s="5"/>
      <c r="BC64" s="5"/>
      <c r="BD64" s="5"/>
      <c r="BE64" s="5"/>
      <c r="BF64" s="5"/>
      <c r="BG64" s="5"/>
      <c r="BH64" s="5"/>
      <c r="BI64" s="5"/>
      <c r="BJ64" s="5"/>
      <c r="BK64" s="5"/>
      <c r="BL64" s="5"/>
      <c r="BM64" s="5"/>
      <c r="BN64" s="5"/>
    </row>
    <row r="65" spans="1:66">
      <c r="A65" s="115">
        <f t="shared" si="9"/>
        <v>11</v>
      </c>
      <c r="B65" s="149">
        <f t="shared" si="8"/>
        <v>0</v>
      </c>
      <c r="C65" s="149">
        <f t="shared" si="8"/>
        <v>0</v>
      </c>
      <c r="D65" s="149">
        <f t="shared" si="8"/>
        <v>0</v>
      </c>
      <c r="E65" s="125">
        <v>0</v>
      </c>
      <c r="F65" s="125">
        <v>0</v>
      </c>
      <c r="G65" s="125">
        <v>0</v>
      </c>
      <c r="H65" s="125">
        <v>0</v>
      </c>
      <c r="I65" s="125">
        <v>0</v>
      </c>
      <c r="J65" s="128">
        <v>0</v>
      </c>
      <c r="K65" s="128">
        <v>0</v>
      </c>
      <c r="L65" s="119">
        <f t="shared" si="10"/>
        <v>0</v>
      </c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  <c r="AA65" s="4"/>
      <c r="AB65" s="4"/>
      <c r="AC65" s="4"/>
      <c r="AD65" s="4"/>
      <c r="AE65" s="4"/>
      <c r="AF65" s="4"/>
      <c r="AG65" s="4"/>
      <c r="AH65" s="4"/>
      <c r="AI65" s="4"/>
      <c r="AJ65" s="4"/>
      <c r="AK65" s="4"/>
      <c r="AL65" s="4"/>
      <c r="AM65" s="4"/>
      <c r="AN65" s="4"/>
      <c r="AO65" s="4"/>
      <c r="AP65" s="4"/>
      <c r="AQ65" s="4"/>
      <c r="AR65" s="4"/>
      <c r="AS65" s="4"/>
      <c r="AT65" s="4"/>
      <c r="AU65" s="4"/>
      <c r="AV65" s="4"/>
      <c r="AW65" s="5"/>
      <c r="AX65" s="5"/>
      <c r="AY65" s="5"/>
      <c r="AZ65" s="5"/>
      <c r="BA65" s="5"/>
      <c r="BB65" s="5"/>
      <c r="BC65" s="5"/>
      <c r="BD65" s="5"/>
      <c r="BE65" s="5"/>
      <c r="BF65" s="5"/>
      <c r="BG65" s="5"/>
      <c r="BH65" s="5"/>
      <c r="BI65" s="5"/>
      <c r="BJ65" s="5"/>
      <c r="BK65" s="5"/>
      <c r="BL65" s="5"/>
      <c r="BM65" s="5"/>
      <c r="BN65" s="5"/>
    </row>
    <row r="66" spans="1:66">
      <c r="A66" s="115">
        <f t="shared" si="9"/>
        <v>12</v>
      </c>
      <c r="B66" s="149">
        <f t="shared" si="8"/>
        <v>0</v>
      </c>
      <c r="C66" s="149">
        <f t="shared" si="8"/>
        <v>0</v>
      </c>
      <c r="D66" s="149">
        <f t="shared" si="8"/>
        <v>0</v>
      </c>
      <c r="E66" s="125">
        <v>0</v>
      </c>
      <c r="F66" s="125">
        <v>0</v>
      </c>
      <c r="G66" s="125">
        <v>0</v>
      </c>
      <c r="H66" s="125">
        <v>0</v>
      </c>
      <c r="I66" s="125">
        <v>0</v>
      </c>
      <c r="J66" s="128">
        <v>0</v>
      </c>
      <c r="K66" s="128">
        <v>0</v>
      </c>
      <c r="L66" s="119">
        <f t="shared" si="10"/>
        <v>0</v>
      </c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  <c r="AA66" s="4"/>
      <c r="AB66" s="4"/>
      <c r="AC66" s="4"/>
      <c r="AD66" s="4"/>
      <c r="AE66" s="4"/>
      <c r="AF66" s="4"/>
      <c r="AG66" s="4"/>
      <c r="AH66" s="4"/>
      <c r="AI66" s="4"/>
      <c r="AJ66" s="4"/>
      <c r="AK66" s="4"/>
      <c r="AL66" s="4"/>
      <c r="AM66" s="4"/>
      <c r="AN66" s="4"/>
      <c r="AO66" s="4"/>
      <c r="AP66" s="4"/>
      <c r="AQ66" s="4"/>
      <c r="AR66" s="4"/>
      <c r="AS66" s="4"/>
      <c r="AT66" s="4"/>
      <c r="AU66" s="4"/>
      <c r="AV66" s="4"/>
      <c r="AW66" s="5"/>
      <c r="AX66" s="5"/>
      <c r="AY66" s="5"/>
      <c r="AZ66" s="5"/>
      <c r="BA66" s="5"/>
      <c r="BB66" s="5"/>
      <c r="BC66" s="5"/>
      <c r="BD66" s="5"/>
      <c r="BE66" s="5"/>
      <c r="BF66" s="5"/>
      <c r="BG66" s="5"/>
      <c r="BH66" s="5"/>
      <c r="BI66" s="5"/>
      <c r="BJ66" s="5"/>
      <c r="BK66" s="5"/>
      <c r="BL66" s="5"/>
      <c r="BM66" s="5"/>
      <c r="BN66" s="5"/>
    </row>
    <row r="67" spans="1:66">
      <c r="A67" s="115">
        <f t="shared" si="9"/>
        <v>13</v>
      </c>
      <c r="B67" s="149">
        <f t="shared" si="8"/>
        <v>0</v>
      </c>
      <c r="C67" s="149">
        <f t="shared" si="8"/>
        <v>0</v>
      </c>
      <c r="D67" s="149">
        <f t="shared" si="8"/>
        <v>0</v>
      </c>
      <c r="E67" s="125">
        <v>0</v>
      </c>
      <c r="F67" s="125">
        <v>0</v>
      </c>
      <c r="G67" s="125">
        <v>0</v>
      </c>
      <c r="H67" s="125">
        <v>0</v>
      </c>
      <c r="I67" s="125">
        <v>0</v>
      </c>
      <c r="J67" s="128">
        <v>0</v>
      </c>
      <c r="K67" s="128">
        <v>0</v>
      </c>
      <c r="L67" s="119">
        <f t="shared" si="10"/>
        <v>0</v>
      </c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  <c r="AA67" s="4"/>
      <c r="AB67" s="4"/>
      <c r="AC67" s="4"/>
      <c r="AD67" s="4"/>
      <c r="AE67" s="4"/>
      <c r="AF67" s="4"/>
      <c r="AG67" s="4"/>
      <c r="AH67" s="4"/>
      <c r="AI67" s="4"/>
      <c r="AJ67" s="4"/>
      <c r="AK67" s="4"/>
      <c r="AL67" s="4"/>
      <c r="AM67" s="4"/>
      <c r="AN67" s="4"/>
      <c r="AO67" s="4"/>
      <c r="AP67" s="4"/>
      <c r="AQ67" s="4"/>
      <c r="AR67" s="4"/>
      <c r="AS67" s="4"/>
      <c r="AT67" s="4"/>
      <c r="AU67" s="4"/>
      <c r="AV67" s="4"/>
      <c r="AW67" s="5"/>
      <c r="AX67" s="5"/>
      <c r="AY67" s="5"/>
      <c r="AZ67" s="5"/>
      <c r="BA67" s="5"/>
      <c r="BB67" s="5"/>
      <c r="BC67" s="5"/>
      <c r="BD67" s="5"/>
      <c r="BE67" s="5"/>
      <c r="BF67" s="5"/>
      <c r="BG67" s="5"/>
      <c r="BH67" s="5"/>
      <c r="BI67" s="5"/>
      <c r="BJ67" s="5"/>
      <c r="BK67" s="5"/>
      <c r="BL67" s="5"/>
      <c r="BM67" s="5"/>
      <c r="BN67" s="5"/>
    </row>
    <row r="68" spans="1:66">
      <c r="A68" s="115">
        <f t="shared" si="9"/>
        <v>14</v>
      </c>
      <c r="B68" s="149">
        <f t="shared" si="8"/>
        <v>0</v>
      </c>
      <c r="C68" s="149">
        <f t="shared" si="8"/>
        <v>0</v>
      </c>
      <c r="D68" s="149">
        <f t="shared" si="8"/>
        <v>0</v>
      </c>
      <c r="E68" s="125">
        <v>0</v>
      </c>
      <c r="F68" s="125">
        <v>0</v>
      </c>
      <c r="G68" s="125">
        <v>0</v>
      </c>
      <c r="H68" s="125">
        <v>0</v>
      </c>
      <c r="I68" s="125">
        <v>0</v>
      </c>
      <c r="J68" s="128">
        <v>0</v>
      </c>
      <c r="K68" s="128">
        <v>0</v>
      </c>
      <c r="L68" s="119">
        <f t="shared" si="10"/>
        <v>0</v>
      </c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  <c r="AA68" s="4"/>
      <c r="AB68" s="4"/>
      <c r="AC68" s="4"/>
      <c r="AD68" s="4"/>
      <c r="AE68" s="4"/>
      <c r="AF68" s="4"/>
      <c r="AG68" s="4"/>
      <c r="AH68" s="4"/>
      <c r="AI68" s="4"/>
      <c r="AJ68" s="4"/>
      <c r="AK68" s="4"/>
      <c r="AL68" s="4"/>
      <c r="AM68" s="4"/>
      <c r="AN68" s="4"/>
      <c r="AO68" s="4"/>
      <c r="AP68" s="4"/>
      <c r="AQ68" s="4"/>
      <c r="AR68" s="4"/>
      <c r="AS68" s="4"/>
      <c r="AT68" s="4"/>
      <c r="AU68" s="4"/>
      <c r="AV68" s="4"/>
      <c r="AW68" s="5"/>
      <c r="AX68" s="5"/>
      <c r="AY68" s="5"/>
      <c r="AZ68" s="5"/>
      <c r="BA68" s="5"/>
      <c r="BB68" s="5"/>
      <c r="BC68" s="5"/>
      <c r="BD68" s="5"/>
      <c r="BE68" s="5"/>
      <c r="BF68" s="5"/>
      <c r="BG68" s="5"/>
      <c r="BH68" s="5"/>
      <c r="BI68" s="5"/>
      <c r="BJ68" s="5"/>
      <c r="BK68" s="5"/>
      <c r="BL68" s="5"/>
      <c r="BM68" s="5"/>
      <c r="BN68" s="5"/>
    </row>
    <row r="69" spans="1:66">
      <c r="A69" s="115">
        <f t="shared" si="9"/>
        <v>15</v>
      </c>
      <c r="B69" s="149">
        <f t="shared" si="8"/>
        <v>0</v>
      </c>
      <c r="C69" s="149">
        <f t="shared" si="8"/>
        <v>0</v>
      </c>
      <c r="D69" s="149">
        <f t="shared" si="8"/>
        <v>0</v>
      </c>
      <c r="E69" s="125">
        <v>0</v>
      </c>
      <c r="F69" s="125">
        <v>0</v>
      </c>
      <c r="G69" s="125">
        <v>0</v>
      </c>
      <c r="H69" s="125">
        <v>0</v>
      </c>
      <c r="I69" s="125">
        <v>0</v>
      </c>
      <c r="J69" s="128">
        <v>0</v>
      </c>
      <c r="K69" s="128">
        <v>0</v>
      </c>
      <c r="L69" s="119">
        <f t="shared" si="10"/>
        <v>0</v>
      </c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  <c r="AA69" s="4"/>
      <c r="AB69" s="4"/>
      <c r="AC69" s="4"/>
      <c r="AD69" s="4"/>
      <c r="AE69" s="4"/>
      <c r="AF69" s="4"/>
      <c r="AG69" s="4"/>
      <c r="AH69" s="4"/>
      <c r="AI69" s="4"/>
      <c r="AJ69" s="4"/>
      <c r="AK69" s="4"/>
      <c r="AL69" s="4"/>
      <c r="AM69" s="4"/>
      <c r="AN69" s="4"/>
      <c r="AO69" s="4"/>
      <c r="AP69" s="4"/>
      <c r="AQ69" s="4"/>
      <c r="AR69" s="4"/>
      <c r="AS69" s="4"/>
      <c r="AT69" s="4"/>
      <c r="AU69" s="4"/>
      <c r="AV69" s="4"/>
      <c r="AW69" s="5"/>
      <c r="AX69" s="5"/>
      <c r="AY69" s="5"/>
      <c r="AZ69" s="5"/>
      <c r="BA69" s="5"/>
      <c r="BB69" s="5"/>
      <c r="BC69" s="5"/>
      <c r="BD69" s="5"/>
      <c r="BE69" s="5"/>
      <c r="BF69" s="5"/>
      <c r="BG69" s="5"/>
      <c r="BH69" s="5"/>
      <c r="BI69" s="5"/>
      <c r="BJ69" s="5"/>
      <c r="BK69" s="5"/>
      <c r="BL69" s="5"/>
      <c r="BM69" s="5"/>
      <c r="BN69" s="5"/>
    </row>
    <row r="70" spans="1:66">
      <c r="A70" s="115">
        <f t="shared" si="9"/>
        <v>16</v>
      </c>
      <c r="B70" s="149">
        <f t="shared" si="8"/>
        <v>0</v>
      </c>
      <c r="C70" s="149">
        <f t="shared" si="8"/>
        <v>0</v>
      </c>
      <c r="D70" s="149">
        <f t="shared" si="8"/>
        <v>0</v>
      </c>
      <c r="E70" s="125">
        <v>0</v>
      </c>
      <c r="F70" s="125">
        <v>0</v>
      </c>
      <c r="G70" s="125">
        <v>0</v>
      </c>
      <c r="H70" s="125">
        <v>0</v>
      </c>
      <c r="I70" s="125">
        <v>0</v>
      </c>
      <c r="J70" s="128">
        <v>0</v>
      </c>
      <c r="K70" s="128">
        <v>0</v>
      </c>
      <c r="L70" s="119">
        <f t="shared" si="10"/>
        <v>0</v>
      </c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  <c r="AA70" s="4"/>
      <c r="AB70" s="4"/>
      <c r="AC70" s="4"/>
      <c r="AD70" s="4"/>
      <c r="AE70" s="4"/>
      <c r="AF70" s="4"/>
      <c r="AG70" s="4"/>
      <c r="AH70" s="4"/>
      <c r="AI70" s="4"/>
      <c r="AJ70" s="4"/>
      <c r="AK70" s="4"/>
      <c r="AL70" s="4"/>
      <c r="AM70" s="4"/>
      <c r="AN70" s="4"/>
      <c r="AO70" s="4"/>
      <c r="AP70" s="4"/>
      <c r="AQ70" s="4"/>
      <c r="AR70" s="4"/>
      <c r="AS70" s="4"/>
      <c r="AT70" s="4"/>
      <c r="AU70" s="4"/>
      <c r="AV70" s="4"/>
      <c r="AW70" s="5"/>
      <c r="AX70" s="5"/>
      <c r="AY70" s="5"/>
      <c r="AZ70" s="5"/>
      <c r="BA70" s="5"/>
      <c r="BB70" s="5"/>
      <c r="BC70" s="5"/>
      <c r="BD70" s="5"/>
      <c r="BE70" s="5"/>
      <c r="BF70" s="5"/>
      <c r="BG70" s="5"/>
      <c r="BH70" s="5"/>
      <c r="BI70" s="5"/>
      <c r="BJ70" s="5"/>
      <c r="BK70" s="5"/>
      <c r="BL70" s="5"/>
      <c r="BM70" s="5"/>
      <c r="BN70" s="5"/>
    </row>
    <row r="71" spans="1:66">
      <c r="A71" s="115">
        <f t="shared" si="9"/>
        <v>17</v>
      </c>
      <c r="B71" s="149">
        <f t="shared" ref="B71:D79" si="11">+B33</f>
        <v>0</v>
      </c>
      <c r="C71" s="149">
        <f t="shared" si="11"/>
        <v>0</v>
      </c>
      <c r="D71" s="149">
        <f t="shared" si="11"/>
        <v>0</v>
      </c>
      <c r="E71" s="125">
        <v>0</v>
      </c>
      <c r="F71" s="125">
        <v>0</v>
      </c>
      <c r="G71" s="125">
        <v>0</v>
      </c>
      <c r="H71" s="125">
        <v>0</v>
      </c>
      <c r="I71" s="125">
        <v>0</v>
      </c>
      <c r="J71" s="128">
        <v>0</v>
      </c>
      <c r="K71" s="128">
        <v>0</v>
      </c>
      <c r="L71" s="119">
        <f t="shared" si="10"/>
        <v>0</v>
      </c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  <c r="AA71" s="4"/>
      <c r="AB71" s="4"/>
      <c r="AC71" s="4"/>
      <c r="AD71" s="4"/>
      <c r="AE71" s="4"/>
      <c r="AF71" s="4"/>
      <c r="AG71" s="4"/>
      <c r="AH71" s="4"/>
      <c r="AI71" s="4"/>
      <c r="AJ71" s="4"/>
      <c r="AK71" s="4"/>
      <c r="AL71" s="4"/>
      <c r="AM71" s="4"/>
      <c r="AN71" s="4"/>
      <c r="AO71" s="4"/>
      <c r="AP71" s="4"/>
      <c r="AQ71" s="4"/>
      <c r="AR71" s="4"/>
      <c r="AS71" s="4"/>
      <c r="AT71" s="4"/>
      <c r="AU71" s="4"/>
      <c r="AV71" s="4"/>
      <c r="AW71" s="5"/>
      <c r="AX71" s="5"/>
      <c r="AY71" s="5"/>
      <c r="AZ71" s="5"/>
      <c r="BA71" s="5"/>
      <c r="BB71" s="5"/>
      <c r="BC71" s="5"/>
      <c r="BD71" s="5"/>
      <c r="BE71" s="5"/>
      <c r="BF71" s="5"/>
      <c r="BG71" s="5"/>
      <c r="BH71" s="5"/>
      <c r="BI71" s="5"/>
      <c r="BJ71" s="5"/>
      <c r="BK71" s="5"/>
      <c r="BL71" s="5"/>
      <c r="BM71" s="5"/>
      <c r="BN71" s="5"/>
    </row>
    <row r="72" spans="1:66">
      <c r="A72" s="115">
        <f t="shared" si="9"/>
        <v>18</v>
      </c>
      <c r="B72" s="149">
        <f t="shared" si="11"/>
        <v>0</v>
      </c>
      <c r="C72" s="149">
        <f t="shared" si="11"/>
        <v>0</v>
      </c>
      <c r="D72" s="149">
        <f t="shared" si="11"/>
        <v>0</v>
      </c>
      <c r="E72" s="125">
        <v>0</v>
      </c>
      <c r="F72" s="125">
        <v>0</v>
      </c>
      <c r="G72" s="125">
        <v>0</v>
      </c>
      <c r="H72" s="125">
        <v>0</v>
      </c>
      <c r="I72" s="125">
        <v>0</v>
      </c>
      <c r="J72" s="128">
        <v>0</v>
      </c>
      <c r="K72" s="128">
        <v>0</v>
      </c>
      <c r="L72" s="119">
        <f t="shared" si="10"/>
        <v>0</v>
      </c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  <c r="AA72" s="4"/>
      <c r="AB72" s="4"/>
      <c r="AC72" s="4"/>
      <c r="AD72" s="4"/>
      <c r="AE72" s="4"/>
      <c r="AF72" s="4"/>
      <c r="AG72" s="4"/>
      <c r="AH72" s="4"/>
      <c r="AI72" s="4"/>
      <c r="AJ72" s="4"/>
      <c r="AK72" s="4"/>
      <c r="AL72" s="4"/>
      <c r="AM72" s="4"/>
      <c r="AN72" s="4"/>
      <c r="AO72" s="4"/>
      <c r="AP72" s="4"/>
      <c r="AQ72" s="4"/>
      <c r="AR72" s="4"/>
      <c r="AS72" s="4"/>
      <c r="AT72" s="4"/>
      <c r="AU72" s="4"/>
      <c r="AV72" s="4"/>
      <c r="AW72" s="5"/>
      <c r="AX72" s="5"/>
      <c r="AY72" s="5"/>
      <c r="AZ72" s="5"/>
      <c r="BA72" s="5"/>
      <c r="BB72" s="5"/>
      <c r="BC72" s="5"/>
      <c r="BD72" s="5"/>
      <c r="BE72" s="5"/>
      <c r="BF72" s="5"/>
      <c r="BG72" s="5"/>
      <c r="BH72" s="5"/>
      <c r="BI72" s="5"/>
      <c r="BJ72" s="5"/>
      <c r="BK72" s="5"/>
      <c r="BL72" s="5"/>
      <c r="BM72" s="5"/>
      <c r="BN72" s="5"/>
    </row>
    <row r="73" spans="1:66">
      <c r="A73" s="115">
        <v>19</v>
      </c>
      <c r="B73" s="149">
        <f t="shared" si="11"/>
        <v>0</v>
      </c>
      <c r="C73" s="149">
        <f t="shared" si="11"/>
        <v>0</v>
      </c>
      <c r="D73" s="149">
        <f t="shared" si="11"/>
        <v>0</v>
      </c>
      <c r="E73" s="125">
        <v>0</v>
      </c>
      <c r="F73" s="125">
        <v>0</v>
      </c>
      <c r="G73" s="125">
        <v>0</v>
      </c>
      <c r="H73" s="125">
        <v>0</v>
      </c>
      <c r="I73" s="125">
        <v>0</v>
      </c>
      <c r="J73" s="128">
        <v>0</v>
      </c>
      <c r="K73" s="128">
        <v>0</v>
      </c>
      <c r="L73" s="119">
        <f t="shared" si="10"/>
        <v>0</v>
      </c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  <c r="AA73" s="4"/>
      <c r="AB73" s="4"/>
      <c r="AC73" s="4"/>
      <c r="AD73" s="4"/>
      <c r="AE73" s="4"/>
      <c r="AF73" s="4"/>
      <c r="AG73" s="4"/>
      <c r="AH73" s="4"/>
      <c r="AI73" s="4"/>
      <c r="AJ73" s="4"/>
      <c r="AK73" s="4"/>
      <c r="AL73" s="4"/>
      <c r="AM73" s="4"/>
      <c r="AN73" s="4"/>
      <c r="AO73" s="4"/>
      <c r="AP73" s="4"/>
      <c r="AQ73" s="4"/>
      <c r="AR73" s="4"/>
      <c r="AS73" s="4"/>
      <c r="AT73" s="4"/>
      <c r="AU73" s="4"/>
      <c r="AV73" s="4"/>
      <c r="AW73" s="5"/>
      <c r="AX73" s="5"/>
      <c r="AY73" s="5"/>
      <c r="AZ73" s="5"/>
      <c r="BA73" s="5"/>
      <c r="BB73" s="5"/>
      <c r="BC73" s="5"/>
      <c r="BD73" s="5"/>
      <c r="BE73" s="5"/>
      <c r="BF73" s="5"/>
      <c r="BG73" s="5"/>
      <c r="BH73" s="5"/>
      <c r="BI73" s="5"/>
      <c r="BJ73" s="5"/>
      <c r="BK73" s="5"/>
      <c r="BL73" s="5"/>
      <c r="BM73" s="5"/>
      <c r="BN73" s="5"/>
    </row>
    <row r="74" spans="1:66">
      <c r="A74" s="115">
        <v>20</v>
      </c>
      <c r="B74" s="149">
        <f t="shared" si="11"/>
        <v>0</v>
      </c>
      <c r="C74" s="149">
        <f t="shared" si="11"/>
        <v>0</v>
      </c>
      <c r="D74" s="149">
        <f t="shared" si="11"/>
        <v>0</v>
      </c>
      <c r="E74" s="125">
        <v>0</v>
      </c>
      <c r="F74" s="125">
        <v>0</v>
      </c>
      <c r="G74" s="125">
        <v>0</v>
      </c>
      <c r="H74" s="125">
        <v>0</v>
      </c>
      <c r="I74" s="125">
        <v>0</v>
      </c>
      <c r="J74" s="128">
        <v>0</v>
      </c>
      <c r="K74" s="128">
        <v>0</v>
      </c>
      <c r="L74" s="119">
        <f t="shared" si="10"/>
        <v>0</v>
      </c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  <c r="AA74" s="4"/>
      <c r="AB74" s="4"/>
      <c r="AC74" s="4"/>
      <c r="AD74" s="4"/>
      <c r="AE74" s="4"/>
      <c r="AF74" s="4"/>
      <c r="AG74" s="4"/>
      <c r="AH74" s="4"/>
      <c r="AI74" s="4"/>
      <c r="AJ74" s="4"/>
      <c r="AK74" s="4"/>
      <c r="AL74" s="4"/>
      <c r="AM74" s="4"/>
      <c r="AN74" s="4"/>
      <c r="AO74" s="4"/>
      <c r="AP74" s="4"/>
      <c r="AQ74" s="4"/>
      <c r="AR74" s="4"/>
      <c r="AS74" s="4"/>
      <c r="AT74" s="4"/>
      <c r="AU74" s="4"/>
      <c r="AV74" s="4"/>
      <c r="AW74" s="5"/>
      <c r="AX74" s="5"/>
      <c r="AY74" s="5"/>
      <c r="AZ74" s="5"/>
      <c r="BA74" s="5"/>
      <c r="BB74" s="5"/>
      <c r="BC74" s="5"/>
      <c r="BD74" s="5"/>
      <c r="BE74" s="5"/>
      <c r="BF74" s="5"/>
      <c r="BG74" s="5"/>
      <c r="BH74" s="5"/>
      <c r="BI74" s="5"/>
      <c r="BJ74" s="5"/>
      <c r="BK74" s="5"/>
      <c r="BL74" s="5"/>
      <c r="BM74" s="5"/>
      <c r="BN74" s="5"/>
    </row>
    <row r="75" spans="1:66">
      <c r="A75" s="115">
        <v>21</v>
      </c>
      <c r="B75" s="149">
        <f t="shared" si="11"/>
        <v>0</v>
      </c>
      <c r="C75" s="149">
        <f t="shared" si="11"/>
        <v>0</v>
      </c>
      <c r="D75" s="149">
        <f t="shared" si="11"/>
        <v>0</v>
      </c>
      <c r="E75" s="125">
        <v>0</v>
      </c>
      <c r="F75" s="125">
        <v>0</v>
      </c>
      <c r="G75" s="125">
        <v>0</v>
      </c>
      <c r="H75" s="125">
        <v>0</v>
      </c>
      <c r="I75" s="125">
        <v>0</v>
      </c>
      <c r="J75" s="128">
        <v>0</v>
      </c>
      <c r="K75" s="128">
        <v>0</v>
      </c>
      <c r="L75" s="119">
        <f t="shared" si="10"/>
        <v>0</v>
      </c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  <c r="AA75" s="4"/>
      <c r="AB75" s="4"/>
      <c r="AC75" s="4"/>
      <c r="AD75" s="4"/>
      <c r="AE75" s="4"/>
      <c r="AF75" s="4"/>
      <c r="AG75" s="4"/>
      <c r="AH75" s="4"/>
      <c r="AI75" s="4"/>
      <c r="AJ75" s="4"/>
      <c r="AK75" s="4"/>
      <c r="AL75" s="4"/>
      <c r="AM75" s="4"/>
      <c r="AN75" s="4"/>
      <c r="AO75" s="4"/>
      <c r="AP75" s="4"/>
      <c r="AQ75" s="4"/>
      <c r="AR75" s="4"/>
      <c r="AS75" s="4"/>
      <c r="AT75" s="4"/>
      <c r="AU75" s="4"/>
      <c r="AV75" s="4"/>
      <c r="AW75" s="5"/>
      <c r="AX75" s="5"/>
      <c r="AY75" s="5"/>
      <c r="AZ75" s="5"/>
      <c r="BA75" s="5"/>
      <c r="BB75" s="5"/>
      <c r="BC75" s="5"/>
      <c r="BD75" s="5"/>
      <c r="BE75" s="5"/>
      <c r="BF75" s="5"/>
      <c r="BG75" s="5"/>
      <c r="BH75" s="5"/>
      <c r="BI75" s="5"/>
      <c r="BJ75" s="5"/>
      <c r="BK75" s="5"/>
      <c r="BL75" s="5"/>
      <c r="BM75" s="5"/>
      <c r="BN75" s="5"/>
    </row>
    <row r="76" spans="1:66">
      <c r="A76" s="115">
        <v>22</v>
      </c>
      <c r="B76" s="149">
        <f t="shared" si="11"/>
        <v>0</v>
      </c>
      <c r="C76" s="149">
        <f t="shared" si="11"/>
        <v>0</v>
      </c>
      <c r="D76" s="149">
        <f t="shared" si="11"/>
        <v>0</v>
      </c>
      <c r="E76" s="125">
        <v>0</v>
      </c>
      <c r="F76" s="125">
        <v>0</v>
      </c>
      <c r="G76" s="125">
        <v>0</v>
      </c>
      <c r="H76" s="125">
        <v>0</v>
      </c>
      <c r="I76" s="125">
        <v>0</v>
      </c>
      <c r="J76" s="128">
        <v>0</v>
      </c>
      <c r="K76" s="128">
        <v>0</v>
      </c>
      <c r="L76" s="119">
        <f t="shared" si="10"/>
        <v>0</v>
      </c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  <c r="AA76" s="4"/>
      <c r="AB76" s="4"/>
      <c r="AC76" s="4"/>
      <c r="AD76" s="4"/>
      <c r="AE76" s="4"/>
      <c r="AF76" s="4"/>
      <c r="AG76" s="4"/>
      <c r="AH76" s="4"/>
      <c r="AI76" s="4"/>
      <c r="AJ76" s="4"/>
      <c r="AK76" s="4"/>
      <c r="AL76" s="4"/>
      <c r="AM76" s="4"/>
      <c r="AN76" s="4"/>
      <c r="AO76" s="4"/>
      <c r="AP76" s="4"/>
      <c r="AQ76" s="4"/>
      <c r="AR76" s="4"/>
      <c r="AS76" s="4"/>
      <c r="AT76" s="4"/>
      <c r="AU76" s="4"/>
      <c r="AV76" s="4"/>
      <c r="AW76" s="5"/>
      <c r="AX76" s="5"/>
      <c r="AY76" s="5"/>
      <c r="AZ76" s="5"/>
      <c r="BA76" s="5"/>
      <c r="BB76" s="5"/>
      <c r="BC76" s="5"/>
      <c r="BD76" s="5"/>
      <c r="BE76" s="5"/>
      <c r="BF76" s="5"/>
      <c r="BG76" s="5"/>
      <c r="BH76" s="5"/>
      <c r="BI76" s="5"/>
      <c r="BJ76" s="5"/>
      <c r="BK76" s="5"/>
      <c r="BL76" s="5"/>
      <c r="BM76" s="5"/>
      <c r="BN76" s="5"/>
    </row>
    <row r="77" spans="1:66">
      <c r="A77" s="115">
        <v>23</v>
      </c>
      <c r="B77" s="149">
        <f t="shared" si="11"/>
        <v>0</v>
      </c>
      <c r="C77" s="149">
        <f t="shared" si="11"/>
        <v>0</v>
      </c>
      <c r="D77" s="149">
        <f t="shared" si="11"/>
        <v>0</v>
      </c>
      <c r="E77" s="125">
        <v>0</v>
      </c>
      <c r="F77" s="125">
        <v>0</v>
      </c>
      <c r="G77" s="125">
        <v>0</v>
      </c>
      <c r="H77" s="125">
        <v>0</v>
      </c>
      <c r="I77" s="125">
        <v>0</v>
      </c>
      <c r="J77" s="128">
        <v>0</v>
      </c>
      <c r="K77" s="128">
        <v>0</v>
      </c>
      <c r="L77" s="119">
        <f t="shared" si="10"/>
        <v>0</v>
      </c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  <c r="AA77" s="4"/>
      <c r="AB77" s="4"/>
      <c r="AC77" s="4"/>
      <c r="AD77" s="4"/>
      <c r="AE77" s="4"/>
      <c r="AF77" s="4"/>
      <c r="AG77" s="4"/>
      <c r="AH77" s="4"/>
      <c r="AI77" s="4"/>
      <c r="AJ77" s="4"/>
      <c r="AK77" s="4"/>
      <c r="AL77" s="4"/>
      <c r="AM77" s="4"/>
      <c r="AN77" s="4"/>
      <c r="AO77" s="4"/>
      <c r="AP77" s="4"/>
      <c r="AQ77" s="4"/>
      <c r="AR77" s="4"/>
      <c r="AS77" s="4"/>
      <c r="AT77" s="4"/>
      <c r="AU77" s="4"/>
      <c r="AV77" s="4"/>
      <c r="AW77" s="5"/>
      <c r="AX77" s="5"/>
      <c r="AY77" s="5"/>
      <c r="AZ77" s="5"/>
      <c r="BA77" s="5"/>
      <c r="BB77" s="5"/>
      <c r="BC77" s="5"/>
      <c r="BD77" s="5"/>
      <c r="BE77" s="5"/>
      <c r="BF77" s="5"/>
      <c r="BG77" s="5"/>
      <c r="BH77" s="5"/>
      <c r="BI77" s="5"/>
      <c r="BJ77" s="5"/>
      <c r="BK77" s="5"/>
      <c r="BL77" s="5"/>
      <c r="BM77" s="5"/>
      <c r="BN77" s="5"/>
    </row>
    <row r="78" spans="1:66">
      <c r="A78" s="115">
        <v>24</v>
      </c>
      <c r="B78" s="149">
        <f t="shared" si="11"/>
        <v>0</v>
      </c>
      <c r="C78" s="149">
        <f t="shared" si="11"/>
        <v>0</v>
      </c>
      <c r="D78" s="149">
        <f t="shared" si="11"/>
        <v>0</v>
      </c>
      <c r="E78" s="125">
        <v>0</v>
      </c>
      <c r="F78" s="125">
        <v>0</v>
      </c>
      <c r="G78" s="125">
        <v>0</v>
      </c>
      <c r="H78" s="125">
        <v>0</v>
      </c>
      <c r="I78" s="125">
        <v>0</v>
      </c>
      <c r="J78" s="128">
        <v>0</v>
      </c>
      <c r="K78" s="128">
        <v>0</v>
      </c>
      <c r="L78" s="119">
        <f t="shared" si="10"/>
        <v>0</v>
      </c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  <c r="AA78" s="4"/>
      <c r="AB78" s="4"/>
      <c r="AC78" s="4"/>
      <c r="AD78" s="4"/>
      <c r="AE78" s="4"/>
      <c r="AF78" s="4"/>
      <c r="AG78" s="4"/>
      <c r="AH78" s="4"/>
      <c r="AI78" s="4"/>
      <c r="AJ78" s="4"/>
      <c r="AK78" s="4"/>
      <c r="AL78" s="4"/>
      <c r="AM78" s="4"/>
      <c r="AN78" s="4"/>
      <c r="AO78" s="4"/>
      <c r="AP78" s="4"/>
      <c r="AQ78" s="4"/>
      <c r="AR78" s="4"/>
      <c r="AS78" s="4"/>
      <c r="AT78" s="4"/>
      <c r="AU78" s="4"/>
      <c r="AV78" s="4"/>
      <c r="AW78" s="5"/>
      <c r="AX78" s="5"/>
      <c r="AY78" s="5"/>
      <c r="AZ78" s="5"/>
      <c r="BA78" s="5"/>
      <c r="BB78" s="5"/>
      <c r="BC78" s="5"/>
      <c r="BD78" s="5"/>
      <c r="BE78" s="5"/>
      <c r="BF78" s="5"/>
      <c r="BG78" s="5"/>
      <c r="BH78" s="5"/>
      <c r="BI78" s="5"/>
      <c r="BJ78" s="5"/>
      <c r="BK78" s="5"/>
      <c r="BL78" s="5"/>
      <c r="BM78" s="5"/>
      <c r="BN78" s="5"/>
    </row>
    <row r="79" spans="1:66">
      <c r="A79" s="115">
        <v>25</v>
      </c>
      <c r="B79" s="149">
        <f t="shared" si="11"/>
        <v>0</v>
      </c>
      <c r="C79" s="149">
        <f t="shared" si="11"/>
        <v>0</v>
      </c>
      <c r="D79" s="149">
        <f t="shared" si="11"/>
        <v>0</v>
      </c>
      <c r="E79" s="125">
        <v>0</v>
      </c>
      <c r="F79" s="125">
        <v>0</v>
      </c>
      <c r="G79" s="125">
        <v>0</v>
      </c>
      <c r="H79" s="125">
        <v>0</v>
      </c>
      <c r="I79" s="125">
        <v>0</v>
      </c>
      <c r="J79" s="128">
        <v>0</v>
      </c>
      <c r="K79" s="128">
        <v>0</v>
      </c>
      <c r="L79" s="119">
        <f t="shared" si="10"/>
        <v>0</v>
      </c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  <c r="AA79" s="4"/>
      <c r="AB79" s="4"/>
      <c r="AC79" s="4"/>
      <c r="AD79" s="4"/>
      <c r="AE79" s="4"/>
      <c r="AF79" s="4"/>
      <c r="AG79" s="4"/>
      <c r="AH79" s="4"/>
      <c r="AI79" s="4"/>
      <c r="AJ79" s="4"/>
      <c r="AK79" s="4"/>
      <c r="AL79" s="4"/>
      <c r="AM79" s="4"/>
      <c r="AN79" s="4"/>
      <c r="AO79" s="4"/>
      <c r="AP79" s="4"/>
      <c r="AQ79" s="4"/>
      <c r="AR79" s="4"/>
      <c r="AS79" s="4"/>
      <c r="AT79" s="4"/>
      <c r="AU79" s="4"/>
      <c r="AV79" s="4"/>
      <c r="AW79" s="5"/>
      <c r="AX79" s="5"/>
      <c r="AY79" s="5"/>
      <c r="AZ79" s="5"/>
      <c r="BA79" s="5"/>
      <c r="BB79" s="5"/>
      <c r="BC79" s="5"/>
      <c r="BD79" s="5"/>
      <c r="BE79" s="5"/>
      <c r="BF79" s="5"/>
      <c r="BG79" s="5"/>
      <c r="BH79" s="5"/>
      <c r="BI79" s="5"/>
      <c r="BJ79" s="5"/>
      <c r="BK79" s="5"/>
      <c r="BL79" s="5"/>
      <c r="BM79" s="5"/>
      <c r="BN79" s="5"/>
    </row>
    <row r="80" spans="1:66">
      <c r="A80" s="130"/>
      <c r="B80" s="130"/>
      <c r="C80" s="130"/>
      <c r="D80" s="131" t="s">
        <v>70</v>
      </c>
      <c r="E80" s="133">
        <f t="shared" ref="E80:L80" si="12">SUM(E55:E79)</f>
        <v>0</v>
      </c>
      <c r="F80" s="133">
        <f t="shared" si="12"/>
        <v>0</v>
      </c>
      <c r="G80" s="133">
        <f t="shared" si="12"/>
        <v>0</v>
      </c>
      <c r="H80" s="133">
        <f t="shared" si="12"/>
        <v>0</v>
      </c>
      <c r="I80" s="133">
        <f t="shared" si="12"/>
        <v>0</v>
      </c>
      <c r="J80" s="133">
        <f t="shared" si="12"/>
        <v>0</v>
      </c>
      <c r="K80" s="133">
        <f t="shared" si="12"/>
        <v>0</v>
      </c>
      <c r="L80" s="133">
        <f t="shared" si="12"/>
        <v>0</v>
      </c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  <c r="AA80" s="4"/>
      <c r="AB80" s="4"/>
      <c r="AC80" s="4"/>
      <c r="AD80" s="4"/>
      <c r="AE80" s="4"/>
      <c r="AF80" s="4"/>
      <c r="AG80" s="4"/>
      <c r="AH80" s="4"/>
      <c r="AI80" s="4"/>
      <c r="AJ80" s="4"/>
      <c r="AK80" s="4"/>
      <c r="AL80" s="4"/>
      <c r="AM80" s="4"/>
      <c r="AN80" s="4"/>
      <c r="AO80" s="4"/>
      <c r="AP80" s="4"/>
      <c r="AQ80" s="4"/>
      <c r="AR80" s="4"/>
      <c r="AS80" s="4"/>
      <c r="AT80" s="4"/>
      <c r="AU80" s="4"/>
      <c r="AV80" s="4"/>
      <c r="AW80" s="5"/>
      <c r="AX80" s="5"/>
      <c r="AY80" s="5"/>
      <c r="AZ80" s="5"/>
      <c r="BA80" s="5"/>
      <c r="BB80" s="5"/>
      <c r="BC80" s="5"/>
      <c r="BD80" s="5"/>
      <c r="BE80" s="5"/>
      <c r="BF80" s="5"/>
      <c r="BG80" s="5"/>
      <c r="BH80" s="5"/>
      <c r="BI80" s="5"/>
      <c r="BJ80" s="5"/>
      <c r="BK80" s="5"/>
      <c r="BL80" s="5"/>
      <c r="BM80" s="5"/>
      <c r="BN80" s="5"/>
    </row>
    <row r="81" spans="1:56">
      <c r="A81" s="1" t="s">
        <v>58</v>
      </c>
      <c r="B81" s="1" t="s">
        <v>117</v>
      </c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  <c r="P81" s="5"/>
      <c r="Q81" s="5"/>
      <c r="R81" s="5"/>
      <c r="S81" s="5"/>
      <c r="T81" s="5"/>
      <c r="U81" s="5"/>
      <c r="V81" s="5"/>
      <c r="W81" s="5"/>
      <c r="X81" s="5"/>
      <c r="Y81" s="5"/>
      <c r="Z81" s="5"/>
      <c r="AA81" s="5"/>
      <c r="AB81" s="5"/>
      <c r="AC81" s="5"/>
      <c r="AD81" s="5"/>
      <c r="AE81" s="5"/>
      <c r="AF81" s="5"/>
      <c r="AG81" s="5"/>
      <c r="AH81" s="5"/>
      <c r="AI81" s="5"/>
      <c r="AJ81" s="5"/>
      <c r="AK81" s="5"/>
      <c r="AL81" s="5"/>
      <c r="AM81" s="5"/>
      <c r="AN81" s="5"/>
      <c r="AO81" s="5"/>
      <c r="AP81" s="5"/>
      <c r="AQ81" s="5"/>
      <c r="AR81" s="5"/>
      <c r="AS81" s="5"/>
      <c r="AT81" s="5"/>
      <c r="AU81" s="5"/>
      <c r="AV81" s="5"/>
    </row>
    <row r="82" spans="1:56">
      <c r="A82" s="1" t="s">
        <v>78</v>
      </c>
      <c r="B82" s="1" t="s">
        <v>118</v>
      </c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  <c r="P82" s="5"/>
      <c r="Q82" s="5"/>
      <c r="R82" s="5"/>
      <c r="S82" s="5"/>
      <c r="T82" s="5"/>
      <c r="U82" s="5"/>
      <c r="V82" s="5"/>
      <c r="W82" s="5"/>
      <c r="X82" s="5"/>
      <c r="Y82" s="5"/>
      <c r="Z82" s="5"/>
      <c r="AA82" s="5"/>
      <c r="AB82" s="5"/>
      <c r="AC82" s="5"/>
      <c r="AD82" s="5"/>
      <c r="AE82" s="5"/>
      <c r="AF82" s="5"/>
      <c r="AG82" s="5"/>
      <c r="AH82" s="5"/>
      <c r="AI82" s="5"/>
      <c r="AJ82" s="5"/>
      <c r="AK82" s="5"/>
      <c r="AL82" s="5"/>
      <c r="AM82" s="5"/>
      <c r="AN82" s="5"/>
      <c r="AO82" s="5"/>
      <c r="AP82" s="5"/>
      <c r="AQ82" s="5"/>
      <c r="AR82" s="5"/>
      <c r="AS82" s="5"/>
      <c r="AT82" s="5"/>
      <c r="AU82" s="5"/>
      <c r="AV82" s="5"/>
    </row>
    <row r="83" spans="1:56">
      <c r="A83" s="1" t="s">
        <v>101</v>
      </c>
      <c r="B83" s="1" t="s">
        <v>119</v>
      </c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  <c r="P83" s="5"/>
      <c r="Q83" s="5"/>
      <c r="R83" s="5"/>
      <c r="S83" s="5"/>
      <c r="T83" s="5"/>
      <c r="U83" s="5"/>
      <c r="V83" s="5"/>
      <c r="W83" s="5"/>
      <c r="X83" s="5"/>
      <c r="Y83" s="5"/>
      <c r="Z83" s="5"/>
      <c r="AA83" s="5"/>
      <c r="AB83" s="5"/>
      <c r="AC83" s="5"/>
      <c r="AD83" s="5"/>
      <c r="AE83" s="5"/>
      <c r="AF83" s="5"/>
      <c r="AG83" s="5"/>
      <c r="AH83" s="5"/>
      <c r="AI83" s="5"/>
      <c r="AJ83" s="5"/>
      <c r="AK83" s="5"/>
      <c r="AL83" s="5"/>
      <c r="AM83" s="5"/>
      <c r="AN83" s="5"/>
      <c r="AO83" s="5"/>
      <c r="AP83" s="5"/>
      <c r="AQ83" s="5"/>
      <c r="AR83" s="5"/>
      <c r="AS83" s="5"/>
      <c r="AT83" s="5"/>
      <c r="AU83" s="5"/>
      <c r="AV83" s="5"/>
      <c r="AW83" s="5"/>
      <c r="AX83" s="5"/>
      <c r="AY83" s="5"/>
      <c r="AZ83" s="5"/>
      <c r="BA83" s="5"/>
      <c r="BB83" s="5"/>
      <c r="BC83" s="5"/>
      <c r="BD83" s="5"/>
    </row>
    <row r="84" spans="1:56">
      <c r="A84" s="1" t="s">
        <v>102</v>
      </c>
      <c r="B84" s="1" t="s">
        <v>120</v>
      </c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  <c r="V84" s="5"/>
      <c r="W84" s="5"/>
      <c r="X84" s="5"/>
      <c r="Y84" s="5"/>
      <c r="Z84" s="5"/>
      <c r="AA84" s="5"/>
      <c r="AB84" s="5"/>
      <c r="AC84" s="5"/>
      <c r="AD84" s="5"/>
      <c r="AE84" s="5"/>
      <c r="AF84" s="5"/>
      <c r="AG84" s="5"/>
      <c r="AH84" s="5"/>
      <c r="AI84" s="5"/>
      <c r="AJ84" s="5"/>
      <c r="AK84" s="5"/>
      <c r="AL84" s="5"/>
      <c r="AM84" s="5"/>
      <c r="AN84" s="5"/>
      <c r="AO84" s="5"/>
      <c r="AP84" s="5"/>
      <c r="AQ84" s="5"/>
      <c r="AR84" s="5"/>
      <c r="AS84" s="5"/>
      <c r="AT84" s="5"/>
      <c r="AU84" s="5"/>
      <c r="AV84" s="5"/>
      <c r="AW84" s="5"/>
      <c r="AX84" s="5"/>
      <c r="AY84" s="5"/>
      <c r="AZ84" s="5"/>
      <c r="BA84" s="5"/>
      <c r="BB84" s="5"/>
      <c r="BC84" s="5"/>
      <c r="BD84" s="5"/>
    </row>
    <row r="85" spans="1:56">
      <c r="A85" s="1" t="s">
        <v>103</v>
      </c>
      <c r="B85" s="1" t="s">
        <v>121</v>
      </c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5"/>
      <c r="AS85" s="5"/>
      <c r="AT85" s="5"/>
      <c r="AU85" s="5"/>
      <c r="AV85" s="5"/>
      <c r="AW85" s="5"/>
      <c r="AX85" s="5"/>
      <c r="AY85" s="5"/>
      <c r="AZ85" s="5"/>
      <c r="BA85" s="5"/>
      <c r="BB85" s="5"/>
      <c r="BC85" s="5"/>
      <c r="BD85" s="5"/>
    </row>
    <row r="86" spans="1:56">
      <c r="A86" s="1" t="s">
        <v>104</v>
      </c>
      <c r="B86" s="1" t="s">
        <v>122</v>
      </c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5"/>
      <c r="Z86" s="5"/>
      <c r="AA86" s="5"/>
      <c r="AB86" s="5"/>
      <c r="AC86" s="5"/>
      <c r="AD86" s="5"/>
      <c r="AE86" s="5"/>
      <c r="AF86" s="5"/>
      <c r="AG86" s="5"/>
      <c r="AH86" s="5"/>
      <c r="AI86" s="5"/>
      <c r="AJ86" s="5"/>
      <c r="AK86" s="5"/>
      <c r="AL86" s="5"/>
      <c r="AM86" s="5"/>
      <c r="AN86" s="5"/>
      <c r="AO86" s="5"/>
      <c r="AP86" s="5"/>
      <c r="AQ86" s="5"/>
      <c r="AR86" s="5"/>
      <c r="AS86" s="5"/>
      <c r="AT86" s="5"/>
      <c r="AU86" s="5"/>
      <c r="AV86" s="5"/>
      <c r="AW86" s="5"/>
      <c r="AX86" s="5"/>
      <c r="AY86" s="5"/>
      <c r="AZ86" s="5"/>
      <c r="BA86" s="5"/>
      <c r="BB86" s="5"/>
      <c r="BC86" s="5"/>
      <c r="BD86" s="5"/>
    </row>
    <row r="87" spans="1:56">
      <c r="A87" s="5"/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  <c r="Z87" s="5"/>
      <c r="AA87" s="5"/>
      <c r="AB87" s="5"/>
      <c r="AC87" s="5"/>
      <c r="AD87" s="5"/>
      <c r="AE87" s="5"/>
      <c r="AF87" s="5"/>
      <c r="AG87" s="5"/>
      <c r="AH87" s="5"/>
      <c r="AI87" s="5"/>
      <c r="AJ87" s="5"/>
      <c r="AK87" s="5"/>
      <c r="AL87" s="5"/>
      <c r="AM87" s="5"/>
      <c r="AN87" s="5"/>
      <c r="AO87" s="5"/>
      <c r="AP87" s="5"/>
      <c r="AQ87" s="5"/>
      <c r="AR87" s="5"/>
      <c r="AS87" s="5"/>
      <c r="AT87" s="5"/>
      <c r="AU87" s="5"/>
      <c r="AV87" s="5"/>
      <c r="AW87" s="5"/>
      <c r="AX87" s="5"/>
      <c r="AY87" s="5"/>
      <c r="AZ87" s="5"/>
      <c r="BA87" s="5"/>
      <c r="BB87" s="5"/>
      <c r="BC87" s="5"/>
      <c r="BD87" s="5"/>
    </row>
    <row r="88" spans="1:56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  <c r="Y88" s="5"/>
      <c r="Z88" s="5"/>
      <c r="AA88" s="5"/>
      <c r="AB88" s="5"/>
      <c r="AC88" s="5"/>
      <c r="AD88" s="5"/>
      <c r="AE88" s="5"/>
      <c r="AF88" s="5"/>
      <c r="AG88" s="5"/>
      <c r="AH88" s="5"/>
      <c r="AI88" s="5"/>
      <c r="AJ88" s="5"/>
      <c r="AK88" s="5"/>
      <c r="AL88" s="5"/>
      <c r="AM88" s="5"/>
      <c r="AN88" s="5"/>
      <c r="AO88" s="5"/>
      <c r="AP88" s="5"/>
      <c r="AQ88" s="5"/>
      <c r="AR88" s="5"/>
      <c r="AS88" s="5"/>
      <c r="AT88" s="5"/>
      <c r="AU88" s="5"/>
      <c r="AV88" s="5"/>
      <c r="AW88" s="5"/>
      <c r="AX88" s="5"/>
      <c r="AY88" s="5"/>
      <c r="AZ88" s="5"/>
      <c r="BA88" s="5"/>
      <c r="BB88" s="5"/>
      <c r="BC88" s="5"/>
      <c r="BD88" s="5"/>
    </row>
    <row r="89" spans="1:56">
      <c r="A89" s="5"/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  <c r="Z89" s="5"/>
      <c r="AA89" s="5"/>
      <c r="AB89" s="5"/>
      <c r="AC89" s="5"/>
      <c r="AD89" s="5"/>
      <c r="AE89" s="5"/>
      <c r="AF89" s="5"/>
      <c r="AG89" s="5"/>
      <c r="AH89" s="5"/>
      <c r="AI89" s="5"/>
      <c r="AJ89" s="5"/>
      <c r="AK89" s="5"/>
      <c r="AL89" s="5"/>
      <c r="AM89" s="5"/>
      <c r="AN89" s="5"/>
      <c r="AO89" s="5"/>
      <c r="AP89" s="5"/>
      <c r="AQ89" s="5"/>
      <c r="AR89" s="5"/>
      <c r="AS89" s="5"/>
      <c r="AT89" s="5"/>
      <c r="AU89" s="5"/>
      <c r="AV89" s="5"/>
      <c r="AW89" s="5"/>
      <c r="AX89" s="5"/>
      <c r="AY89" s="5"/>
      <c r="AZ89" s="5"/>
      <c r="BA89" s="5"/>
      <c r="BB89" s="5"/>
      <c r="BC89" s="5"/>
      <c r="BD89" s="5"/>
    </row>
    <row r="90" spans="1:56">
      <c r="A90" s="5"/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  <c r="Z90" s="5"/>
      <c r="AA90" s="5"/>
      <c r="AB90" s="5"/>
      <c r="AC90" s="5"/>
      <c r="AD90" s="5"/>
      <c r="AE90" s="5"/>
      <c r="AF90" s="5"/>
      <c r="AG90" s="5"/>
      <c r="AH90" s="5"/>
      <c r="AI90" s="5"/>
      <c r="AJ90" s="5"/>
      <c r="AK90" s="5"/>
      <c r="AL90" s="5"/>
      <c r="AM90" s="5"/>
      <c r="AN90" s="5"/>
      <c r="AO90" s="5"/>
      <c r="AP90" s="5"/>
      <c r="AQ90" s="5"/>
      <c r="AR90" s="5"/>
      <c r="AS90" s="5"/>
      <c r="AT90" s="5"/>
      <c r="AU90" s="5"/>
      <c r="AV90" s="5"/>
      <c r="AW90" s="5"/>
      <c r="AX90" s="5"/>
      <c r="AY90" s="5"/>
      <c r="AZ90" s="5"/>
      <c r="BA90" s="5"/>
      <c r="BB90" s="5"/>
      <c r="BC90" s="5"/>
      <c r="BD90" s="5"/>
    </row>
    <row r="91" spans="1:56">
      <c r="A91" s="5"/>
      <c r="B91" s="5"/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  <c r="AA91" s="5"/>
      <c r="AB91" s="5"/>
      <c r="AC91" s="5"/>
      <c r="AD91" s="5"/>
      <c r="AE91" s="5"/>
      <c r="AF91" s="5"/>
      <c r="AG91" s="5"/>
      <c r="AH91" s="5"/>
      <c r="AI91" s="5"/>
      <c r="AJ91" s="5"/>
      <c r="AK91" s="5"/>
      <c r="AL91" s="5"/>
      <c r="AM91" s="5"/>
      <c r="AN91" s="5"/>
      <c r="AO91" s="5"/>
      <c r="AP91" s="5"/>
      <c r="AQ91" s="5"/>
      <c r="AR91" s="5"/>
      <c r="AS91" s="5"/>
      <c r="AT91" s="5"/>
      <c r="AU91" s="5"/>
      <c r="AV91" s="5"/>
      <c r="AW91" s="5"/>
      <c r="AX91" s="5"/>
      <c r="AY91" s="5"/>
      <c r="AZ91" s="5"/>
      <c r="BA91" s="5"/>
      <c r="BB91" s="5"/>
      <c r="BC91" s="5"/>
      <c r="BD91" s="5"/>
    </row>
    <row r="92" spans="1:56">
      <c r="A92" s="5"/>
      <c r="B92" s="5"/>
      <c r="C92" s="5"/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  <c r="Y92" s="5"/>
      <c r="Z92" s="5"/>
      <c r="AA92" s="5"/>
      <c r="AB92" s="5"/>
      <c r="AC92" s="5"/>
      <c r="AD92" s="5"/>
      <c r="AE92" s="5"/>
      <c r="AF92" s="5"/>
      <c r="AG92" s="5"/>
      <c r="AH92" s="5"/>
      <c r="AI92" s="5"/>
      <c r="AJ92" s="5"/>
      <c r="AK92" s="5"/>
      <c r="AL92" s="5"/>
      <c r="AM92" s="5"/>
      <c r="AN92" s="5"/>
      <c r="AO92" s="5"/>
      <c r="AP92" s="5"/>
      <c r="AQ92" s="5"/>
      <c r="AR92" s="5"/>
      <c r="AS92" s="5"/>
      <c r="AT92" s="5"/>
      <c r="AU92" s="5"/>
      <c r="AV92" s="5"/>
      <c r="AW92" s="5"/>
      <c r="AX92" s="5"/>
      <c r="AY92" s="5"/>
      <c r="AZ92" s="5"/>
      <c r="BA92" s="5"/>
      <c r="BB92" s="5"/>
      <c r="BC92" s="5"/>
      <c r="BD92" s="5"/>
    </row>
    <row r="93" spans="1:56">
      <c r="A93" s="5"/>
      <c r="B93" s="5"/>
      <c r="C93" s="5"/>
      <c r="D93" s="5"/>
      <c r="E93" s="5"/>
      <c r="F93" s="5"/>
      <c r="G93" s="5"/>
      <c r="H93" s="5"/>
      <c r="I93" s="5"/>
      <c r="J93" s="5"/>
      <c r="K93" s="5"/>
      <c r="L93" s="5"/>
      <c r="M93" s="5"/>
      <c r="N93" s="5"/>
      <c r="O93" s="5"/>
      <c r="P93" s="5"/>
      <c r="Q93" s="5"/>
      <c r="R93" s="5"/>
      <c r="S93" s="5"/>
      <c r="T93" s="5"/>
      <c r="U93" s="5"/>
      <c r="V93" s="5"/>
      <c r="W93" s="5"/>
      <c r="X93" s="5"/>
      <c r="Y93" s="5"/>
      <c r="Z93" s="5"/>
      <c r="AA93" s="5"/>
      <c r="AB93" s="5"/>
      <c r="AC93" s="5"/>
      <c r="AD93" s="5"/>
      <c r="AE93" s="5"/>
      <c r="AF93" s="5"/>
      <c r="AG93" s="5"/>
      <c r="AH93" s="5"/>
      <c r="AI93" s="5"/>
      <c r="AJ93" s="5"/>
      <c r="AK93" s="5"/>
      <c r="AL93" s="5"/>
      <c r="AM93" s="5"/>
      <c r="AN93" s="5"/>
      <c r="AO93" s="5"/>
      <c r="AP93" s="5"/>
      <c r="AQ93" s="5"/>
      <c r="AR93" s="5"/>
      <c r="AS93" s="5"/>
      <c r="AT93" s="5"/>
      <c r="AU93" s="5"/>
      <c r="AV93" s="5"/>
      <c r="AW93" s="5"/>
      <c r="AX93" s="5"/>
      <c r="AY93" s="5"/>
      <c r="AZ93" s="5"/>
      <c r="BA93" s="5"/>
      <c r="BB93" s="5"/>
      <c r="BC93" s="5"/>
      <c r="BD93" s="5"/>
    </row>
    <row r="94" spans="1:56">
      <c r="A94" s="5"/>
      <c r="B94" s="5"/>
      <c r="C94" s="5"/>
      <c r="D94" s="5"/>
      <c r="E94" s="5"/>
      <c r="F94" s="5"/>
      <c r="G94" s="5"/>
      <c r="H94" s="5"/>
      <c r="I94" s="5"/>
      <c r="J94" s="5"/>
      <c r="K94" s="5"/>
      <c r="L94" s="5"/>
      <c r="M94" s="5"/>
      <c r="N94" s="5"/>
      <c r="O94" s="5"/>
      <c r="P94" s="5"/>
      <c r="Q94" s="5"/>
      <c r="R94" s="5"/>
      <c r="S94" s="5"/>
      <c r="T94" s="5"/>
      <c r="U94" s="5"/>
      <c r="V94" s="5"/>
      <c r="W94" s="5"/>
      <c r="X94" s="5"/>
      <c r="Y94" s="5"/>
      <c r="Z94" s="5"/>
      <c r="AA94" s="5"/>
      <c r="AB94" s="5"/>
      <c r="AC94" s="5"/>
      <c r="AD94" s="5"/>
      <c r="AE94" s="5"/>
      <c r="AF94" s="5"/>
      <c r="AG94" s="5"/>
      <c r="AH94" s="5"/>
      <c r="AI94" s="5"/>
      <c r="AJ94" s="5"/>
      <c r="AK94" s="5"/>
      <c r="AL94" s="5"/>
      <c r="AM94" s="5"/>
      <c r="AN94" s="5"/>
      <c r="AO94" s="5"/>
      <c r="AP94" s="5"/>
      <c r="AQ94" s="5"/>
      <c r="AR94" s="5"/>
      <c r="AS94" s="5"/>
      <c r="AT94" s="5"/>
      <c r="AU94" s="5"/>
      <c r="AV94" s="5"/>
      <c r="AW94" s="5"/>
      <c r="AX94" s="5"/>
      <c r="AY94" s="5"/>
      <c r="AZ94" s="5"/>
      <c r="BA94" s="5"/>
      <c r="BB94" s="5"/>
      <c r="BC94" s="5"/>
      <c r="BD94" s="5"/>
    </row>
    <row r="95" spans="1:56">
      <c r="A95" s="5"/>
      <c r="B95" s="5"/>
      <c r="C95" s="5"/>
      <c r="D95" s="5"/>
      <c r="E95" s="5"/>
      <c r="F95" s="5"/>
      <c r="G95" s="5"/>
      <c r="H95" s="5"/>
      <c r="I95" s="5"/>
      <c r="J95" s="5"/>
      <c r="K95" s="5"/>
      <c r="L95" s="5"/>
      <c r="M95" s="5"/>
      <c r="N95" s="5"/>
      <c r="O95" s="5"/>
      <c r="P95" s="5"/>
      <c r="Q95" s="5"/>
      <c r="R95" s="5"/>
      <c r="S95" s="5"/>
      <c r="T95" s="5"/>
      <c r="U95" s="5"/>
      <c r="V95" s="5"/>
      <c r="W95" s="5"/>
      <c r="X95" s="5"/>
      <c r="Y95" s="5"/>
      <c r="Z95" s="5"/>
      <c r="AA95" s="5"/>
      <c r="AB95" s="5"/>
      <c r="AC95" s="5"/>
      <c r="AD95" s="5"/>
      <c r="AE95" s="5"/>
      <c r="AF95" s="5"/>
      <c r="AG95" s="5"/>
      <c r="AH95" s="5"/>
      <c r="AI95" s="5"/>
      <c r="AJ95" s="5"/>
      <c r="AK95" s="5"/>
      <c r="AL95" s="5"/>
      <c r="AM95" s="5"/>
      <c r="AN95" s="5"/>
      <c r="AO95" s="5"/>
      <c r="AP95" s="5"/>
      <c r="AQ95" s="5"/>
      <c r="AR95" s="5"/>
      <c r="AS95" s="5"/>
      <c r="AT95" s="5"/>
      <c r="AU95" s="5"/>
      <c r="AV95" s="5"/>
      <c r="AW95" s="5"/>
      <c r="AX95" s="5"/>
      <c r="AY95" s="5"/>
      <c r="AZ95" s="5"/>
      <c r="BA95" s="5"/>
      <c r="BB95" s="5"/>
      <c r="BC95" s="5"/>
      <c r="BD95" s="5"/>
    </row>
    <row r="96" spans="1:56">
      <c r="A96" s="5"/>
      <c r="B96" s="5"/>
      <c r="C96" s="5"/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  <c r="AA96" s="5"/>
      <c r="AB96" s="5"/>
      <c r="AC96" s="5"/>
      <c r="AD96" s="5"/>
      <c r="AE96" s="5"/>
      <c r="AF96" s="5"/>
      <c r="AG96" s="5"/>
      <c r="AH96" s="5"/>
      <c r="AI96" s="5"/>
      <c r="AJ96" s="5"/>
      <c r="AK96" s="5"/>
      <c r="AL96" s="5"/>
      <c r="AM96" s="5"/>
      <c r="AN96" s="5"/>
      <c r="AO96" s="5"/>
      <c r="AP96" s="5"/>
      <c r="AQ96" s="5"/>
      <c r="AR96" s="5"/>
      <c r="AS96" s="5"/>
      <c r="AT96" s="5"/>
      <c r="AU96" s="5"/>
      <c r="AV96" s="5"/>
      <c r="AW96" s="5"/>
      <c r="AX96" s="5"/>
      <c r="AY96" s="5"/>
      <c r="AZ96" s="5"/>
      <c r="BA96" s="5"/>
      <c r="BB96" s="5"/>
      <c r="BC96" s="5"/>
      <c r="BD96" s="5"/>
    </row>
    <row r="97" spans="1:56">
      <c r="A97" s="5"/>
      <c r="B97" s="5"/>
      <c r="C97" s="5"/>
      <c r="D97" s="5"/>
      <c r="E97" s="5"/>
      <c r="F97" s="5"/>
      <c r="G97" s="5"/>
      <c r="H97" s="5"/>
      <c r="I97" s="5"/>
      <c r="J97" s="5"/>
      <c r="K97" s="5"/>
      <c r="L97" s="5"/>
      <c r="M97" s="5"/>
      <c r="N97" s="5"/>
      <c r="O97" s="5"/>
      <c r="P97" s="5"/>
      <c r="Q97" s="5"/>
      <c r="R97" s="5"/>
      <c r="S97" s="5"/>
      <c r="T97" s="5"/>
      <c r="U97" s="5"/>
      <c r="V97" s="5"/>
      <c r="W97" s="5"/>
      <c r="X97" s="5"/>
      <c r="Y97" s="5"/>
      <c r="Z97" s="5"/>
      <c r="AA97" s="5"/>
      <c r="AB97" s="5"/>
      <c r="AC97" s="5"/>
      <c r="AD97" s="5"/>
      <c r="AE97" s="5"/>
      <c r="AF97" s="5"/>
      <c r="AG97" s="5"/>
      <c r="AH97" s="5"/>
      <c r="AI97" s="5"/>
      <c r="AJ97" s="5"/>
      <c r="AK97" s="5"/>
      <c r="AL97" s="5"/>
      <c r="AM97" s="5"/>
      <c r="AN97" s="5"/>
      <c r="AO97" s="5"/>
      <c r="AP97" s="5"/>
      <c r="AQ97" s="5"/>
      <c r="AR97" s="5"/>
      <c r="AS97" s="5"/>
      <c r="AT97" s="5"/>
      <c r="AU97" s="5"/>
      <c r="AV97" s="5"/>
      <c r="AW97" s="5"/>
      <c r="AX97" s="5"/>
      <c r="AY97" s="5"/>
      <c r="AZ97" s="5"/>
      <c r="BA97" s="5"/>
      <c r="BB97" s="5"/>
      <c r="BC97" s="5"/>
      <c r="BD97" s="5"/>
    </row>
    <row r="98" spans="1:56">
      <c r="A98" s="5"/>
      <c r="B98" s="5"/>
      <c r="C98" s="5"/>
      <c r="D98" s="5"/>
      <c r="E98" s="5"/>
      <c r="F98" s="5"/>
      <c r="G98" s="5"/>
      <c r="H98" s="5"/>
      <c r="I98" s="5"/>
      <c r="J98" s="5"/>
      <c r="K98" s="5"/>
      <c r="L98" s="5"/>
      <c r="M98" s="5"/>
      <c r="N98" s="5"/>
      <c r="O98" s="5"/>
      <c r="P98" s="5"/>
      <c r="Q98" s="5"/>
      <c r="R98" s="5"/>
      <c r="S98" s="5"/>
      <c r="T98" s="5"/>
      <c r="U98" s="5"/>
      <c r="V98" s="5"/>
      <c r="W98" s="5"/>
      <c r="X98" s="5"/>
      <c r="Y98" s="5"/>
      <c r="Z98" s="5"/>
      <c r="AA98" s="5"/>
      <c r="AB98" s="5"/>
      <c r="AC98" s="5"/>
      <c r="AD98" s="5"/>
      <c r="AE98" s="5"/>
      <c r="AF98" s="5"/>
      <c r="AG98" s="5"/>
      <c r="AH98" s="5"/>
      <c r="AI98" s="5"/>
      <c r="AJ98" s="5"/>
      <c r="AK98" s="5"/>
      <c r="AL98" s="5"/>
      <c r="AM98" s="5"/>
      <c r="AN98" s="5"/>
      <c r="AO98" s="5"/>
      <c r="AP98" s="5"/>
      <c r="AQ98" s="5"/>
      <c r="AR98" s="5"/>
      <c r="AS98" s="5"/>
      <c r="AT98" s="5"/>
      <c r="AU98" s="5"/>
      <c r="AV98" s="5"/>
      <c r="AW98" s="5"/>
      <c r="AX98" s="5"/>
      <c r="AY98" s="5"/>
      <c r="AZ98" s="5"/>
      <c r="BA98" s="5"/>
      <c r="BB98" s="5"/>
      <c r="BC98" s="5"/>
      <c r="BD98" s="5"/>
    </row>
    <row r="99" spans="1:56">
      <c r="A99" s="5"/>
      <c r="B99" s="5"/>
      <c r="C99" s="5"/>
      <c r="D99" s="5"/>
      <c r="E99" s="5"/>
      <c r="F99" s="5"/>
      <c r="G99" s="5"/>
      <c r="H99" s="5"/>
      <c r="I99" s="5"/>
      <c r="J99" s="5"/>
      <c r="K99" s="5"/>
      <c r="L99" s="5"/>
      <c r="M99" s="5"/>
      <c r="N99" s="5"/>
      <c r="O99" s="5"/>
      <c r="P99" s="5"/>
      <c r="Q99" s="5"/>
      <c r="R99" s="5"/>
      <c r="S99" s="5"/>
      <c r="T99" s="5"/>
      <c r="U99" s="5"/>
      <c r="V99" s="5"/>
      <c r="W99" s="5"/>
      <c r="X99" s="5"/>
      <c r="Y99" s="5"/>
      <c r="Z99" s="5"/>
      <c r="AA99" s="5"/>
      <c r="AB99" s="5"/>
      <c r="AC99" s="5"/>
      <c r="AD99" s="5"/>
      <c r="AE99" s="5"/>
      <c r="AF99" s="5"/>
      <c r="AG99" s="5"/>
      <c r="AH99" s="5"/>
      <c r="AI99" s="5"/>
      <c r="AJ99" s="5"/>
      <c r="AK99" s="5"/>
      <c r="AL99" s="5"/>
      <c r="AM99" s="5"/>
      <c r="AN99" s="5"/>
      <c r="AO99" s="5"/>
      <c r="AP99" s="5"/>
      <c r="AQ99" s="5"/>
      <c r="AR99" s="5"/>
      <c r="AS99" s="5"/>
      <c r="AT99" s="5"/>
      <c r="AU99" s="5"/>
      <c r="AV99" s="5"/>
      <c r="AW99" s="5"/>
      <c r="AX99" s="5"/>
      <c r="AY99" s="5"/>
      <c r="AZ99" s="5"/>
      <c r="BA99" s="5"/>
      <c r="BB99" s="5"/>
      <c r="BC99" s="5"/>
      <c r="BD99" s="5"/>
    </row>
    <row r="100" spans="1:56">
      <c r="A100" s="5"/>
      <c r="B100" s="5"/>
      <c r="C100" s="5"/>
      <c r="D100" s="5"/>
      <c r="E100" s="5"/>
      <c r="F100" s="5"/>
      <c r="G100" s="5"/>
      <c r="H100" s="5"/>
      <c r="I100" s="5"/>
      <c r="J100" s="5"/>
      <c r="K100" s="5"/>
      <c r="L100" s="5"/>
      <c r="M100" s="5"/>
      <c r="N100" s="5"/>
      <c r="O100" s="5"/>
      <c r="P100" s="5"/>
      <c r="Q100" s="5"/>
      <c r="R100" s="5"/>
      <c r="S100" s="5"/>
      <c r="T100" s="5"/>
      <c r="U100" s="5"/>
      <c r="V100" s="5"/>
      <c r="W100" s="5"/>
      <c r="X100" s="5"/>
      <c r="Y100" s="5"/>
      <c r="Z100" s="5"/>
      <c r="AA100" s="5"/>
      <c r="AB100" s="5"/>
      <c r="AC100" s="5"/>
      <c r="AD100" s="5"/>
      <c r="AE100" s="5"/>
      <c r="AF100" s="5"/>
      <c r="AG100" s="5"/>
      <c r="AH100" s="5"/>
      <c r="AI100" s="5"/>
      <c r="AJ100" s="5"/>
      <c r="AK100" s="5"/>
      <c r="AL100" s="5"/>
      <c r="AM100" s="5"/>
      <c r="AN100" s="5"/>
      <c r="AO100" s="5"/>
      <c r="AP100" s="5"/>
      <c r="AQ100" s="5"/>
      <c r="AR100" s="5"/>
      <c r="AS100" s="5"/>
      <c r="AT100" s="5"/>
      <c r="AU100" s="5"/>
      <c r="AV100" s="5"/>
      <c r="AW100" s="5"/>
      <c r="AX100" s="5"/>
      <c r="AY100" s="5"/>
      <c r="AZ100" s="5"/>
      <c r="BA100" s="5"/>
      <c r="BB100" s="5"/>
      <c r="BC100" s="5"/>
      <c r="BD100" s="5"/>
    </row>
    <row r="101" spans="1:56">
      <c r="A101" s="5"/>
      <c r="B101" s="5"/>
      <c r="C101" s="5"/>
      <c r="D101" s="5"/>
      <c r="E101" s="5"/>
      <c r="F101" s="5"/>
      <c r="G101" s="5"/>
      <c r="H101" s="5"/>
      <c r="I101" s="5"/>
      <c r="J101" s="5"/>
      <c r="K101" s="5"/>
      <c r="L101" s="5"/>
      <c r="M101" s="5"/>
      <c r="N101" s="5"/>
      <c r="O101" s="5"/>
      <c r="P101" s="5"/>
      <c r="Q101" s="5"/>
      <c r="R101" s="5"/>
      <c r="S101" s="5"/>
      <c r="T101" s="5"/>
      <c r="U101" s="5"/>
      <c r="V101" s="5"/>
      <c r="W101" s="5"/>
      <c r="X101" s="5"/>
      <c r="Y101" s="5"/>
      <c r="Z101" s="5"/>
      <c r="AA101" s="5"/>
      <c r="AB101" s="5"/>
      <c r="AC101" s="5"/>
      <c r="AD101" s="5"/>
      <c r="AE101" s="5"/>
      <c r="AF101" s="5"/>
      <c r="AG101" s="5"/>
      <c r="AH101" s="5"/>
      <c r="AI101" s="5"/>
      <c r="AJ101" s="5"/>
      <c r="AK101" s="5"/>
      <c r="AL101" s="5"/>
      <c r="AM101" s="5"/>
      <c r="AN101" s="5"/>
      <c r="AO101" s="5"/>
      <c r="AP101" s="5"/>
      <c r="AQ101" s="5"/>
      <c r="AR101" s="5"/>
      <c r="AS101" s="5"/>
      <c r="AT101" s="5"/>
      <c r="AU101" s="5"/>
      <c r="AV101" s="5"/>
      <c r="AW101" s="5"/>
      <c r="AX101" s="5"/>
      <c r="AY101" s="5"/>
      <c r="AZ101" s="5"/>
      <c r="BA101" s="5"/>
      <c r="BB101" s="5"/>
      <c r="BC101" s="5"/>
      <c r="BD101" s="5"/>
    </row>
    <row r="102" spans="1:56">
      <c r="A102" s="5"/>
      <c r="B102" s="5"/>
      <c r="C102" s="5"/>
      <c r="D102" s="5"/>
      <c r="E102" s="5"/>
      <c r="F102" s="5"/>
      <c r="G102" s="5"/>
      <c r="H102" s="5"/>
      <c r="I102" s="5"/>
      <c r="J102" s="5"/>
      <c r="K102" s="5"/>
      <c r="L102" s="5"/>
      <c r="M102" s="5"/>
      <c r="N102" s="5"/>
      <c r="O102" s="5"/>
      <c r="P102" s="5"/>
      <c r="Q102" s="5"/>
      <c r="R102" s="5"/>
      <c r="S102" s="5"/>
      <c r="T102" s="5"/>
      <c r="U102" s="5"/>
      <c r="V102" s="5"/>
      <c r="W102" s="5"/>
      <c r="X102" s="5"/>
      <c r="Y102" s="5"/>
      <c r="Z102" s="5"/>
      <c r="AA102" s="5"/>
      <c r="AB102" s="5"/>
      <c r="AC102" s="5"/>
      <c r="AD102" s="5"/>
      <c r="AE102" s="5"/>
      <c r="AF102" s="5"/>
      <c r="AG102" s="5"/>
      <c r="AH102" s="5"/>
      <c r="AI102" s="5"/>
      <c r="AJ102" s="5"/>
      <c r="AK102" s="5"/>
      <c r="AL102" s="5"/>
      <c r="AM102" s="5"/>
      <c r="AN102" s="5"/>
      <c r="AO102" s="5"/>
      <c r="AP102" s="5"/>
      <c r="AQ102" s="5"/>
      <c r="AR102" s="5"/>
      <c r="AS102" s="5"/>
      <c r="AT102" s="5"/>
      <c r="AU102" s="5"/>
      <c r="AV102" s="5"/>
      <c r="AW102" s="5"/>
      <c r="AX102" s="5"/>
      <c r="AY102" s="5"/>
      <c r="AZ102" s="5"/>
      <c r="BA102" s="5"/>
      <c r="BB102" s="5"/>
      <c r="BC102" s="5"/>
      <c r="BD102" s="5"/>
    </row>
    <row r="103" spans="1:56">
      <c r="A103" s="5"/>
      <c r="B103" s="5"/>
      <c r="C103" s="5"/>
      <c r="D103" s="5"/>
      <c r="E103" s="5"/>
      <c r="F103" s="5"/>
      <c r="G103" s="5"/>
      <c r="H103" s="5"/>
      <c r="I103" s="5"/>
      <c r="J103" s="5"/>
      <c r="K103" s="5"/>
      <c r="L103" s="5"/>
      <c r="M103" s="5"/>
      <c r="N103" s="5"/>
      <c r="O103" s="5"/>
      <c r="P103" s="5"/>
      <c r="Q103" s="5"/>
      <c r="R103" s="5"/>
      <c r="S103" s="5"/>
      <c r="T103" s="5"/>
      <c r="U103" s="5"/>
      <c r="V103" s="5"/>
      <c r="W103" s="5"/>
      <c r="X103" s="5"/>
      <c r="Y103" s="5"/>
      <c r="Z103" s="5"/>
      <c r="AA103" s="5"/>
      <c r="AB103" s="5"/>
      <c r="AC103" s="5"/>
      <c r="AD103" s="5"/>
      <c r="AE103" s="5"/>
      <c r="AF103" s="5"/>
      <c r="AG103" s="5"/>
      <c r="AH103" s="5"/>
      <c r="AI103" s="5"/>
      <c r="AJ103" s="5"/>
      <c r="AK103" s="5"/>
      <c r="AL103" s="5"/>
      <c r="AM103" s="5"/>
      <c r="AN103" s="5"/>
      <c r="AO103" s="5"/>
      <c r="AP103" s="5"/>
      <c r="AQ103" s="5"/>
      <c r="AR103" s="5"/>
      <c r="AS103" s="5"/>
      <c r="AT103" s="5"/>
      <c r="AU103" s="5"/>
      <c r="AV103" s="5"/>
      <c r="AW103" s="5"/>
      <c r="AX103" s="5"/>
      <c r="AY103" s="5"/>
      <c r="AZ103" s="5"/>
      <c r="BA103" s="5"/>
      <c r="BB103" s="5"/>
      <c r="BC103" s="5"/>
      <c r="BD103" s="5"/>
    </row>
    <row r="104" spans="1:56">
      <c r="A104" s="5"/>
      <c r="B104" s="5"/>
      <c r="C104" s="5"/>
      <c r="D104" s="5"/>
      <c r="E104" s="5"/>
      <c r="F104" s="5"/>
      <c r="G104" s="5"/>
      <c r="H104" s="5"/>
      <c r="I104" s="5"/>
      <c r="J104" s="5"/>
      <c r="K104" s="5"/>
      <c r="L104" s="5"/>
      <c r="M104" s="5"/>
      <c r="N104" s="5"/>
      <c r="O104" s="5"/>
      <c r="P104" s="5"/>
      <c r="Q104" s="5"/>
      <c r="R104" s="5"/>
      <c r="S104" s="5"/>
      <c r="T104" s="5"/>
      <c r="U104" s="5"/>
      <c r="V104" s="5"/>
      <c r="W104" s="5"/>
      <c r="X104" s="5"/>
      <c r="Y104" s="5"/>
      <c r="Z104" s="5"/>
      <c r="AA104" s="5"/>
      <c r="AB104" s="5"/>
      <c r="AC104" s="5"/>
      <c r="AD104" s="5"/>
      <c r="AE104" s="5"/>
      <c r="AF104" s="5"/>
      <c r="AG104" s="5"/>
      <c r="AH104" s="5"/>
      <c r="AI104" s="5"/>
      <c r="AJ104" s="5"/>
      <c r="AK104" s="5"/>
      <c r="AL104" s="5"/>
      <c r="AM104" s="5"/>
      <c r="AN104" s="5"/>
      <c r="AO104" s="5"/>
      <c r="AP104" s="5"/>
      <c r="AQ104" s="5"/>
      <c r="AR104" s="5"/>
      <c r="AS104" s="5"/>
      <c r="AT104" s="5"/>
      <c r="AU104" s="5"/>
      <c r="AV104" s="5"/>
      <c r="AW104" s="5"/>
      <c r="AX104" s="5"/>
      <c r="AY104" s="5"/>
      <c r="AZ104" s="5"/>
      <c r="BA104" s="5"/>
      <c r="BB104" s="5"/>
      <c r="BC104" s="5"/>
      <c r="BD104" s="5"/>
    </row>
    <row r="105" spans="1:56">
      <c r="A105" s="5"/>
      <c r="B105" s="5"/>
      <c r="C105" s="5"/>
      <c r="D105" s="5"/>
      <c r="E105" s="5"/>
      <c r="F105" s="5"/>
      <c r="G105" s="5"/>
      <c r="H105" s="5"/>
      <c r="I105" s="5"/>
      <c r="J105" s="5"/>
      <c r="K105" s="5"/>
      <c r="L105" s="5"/>
      <c r="M105" s="5"/>
      <c r="N105" s="5"/>
      <c r="O105" s="5"/>
      <c r="P105" s="5"/>
      <c r="Q105" s="5"/>
      <c r="R105" s="5"/>
      <c r="S105" s="5"/>
      <c r="T105" s="5"/>
      <c r="U105" s="5"/>
      <c r="V105" s="5"/>
      <c r="W105" s="5"/>
      <c r="X105" s="5"/>
      <c r="Y105" s="5"/>
      <c r="Z105" s="5"/>
      <c r="AA105" s="5"/>
      <c r="AB105" s="5"/>
      <c r="AC105" s="5"/>
      <c r="AD105" s="5"/>
      <c r="AE105" s="5"/>
      <c r="AF105" s="5"/>
      <c r="AG105" s="5"/>
      <c r="AH105" s="5"/>
      <c r="AI105" s="5"/>
      <c r="AJ105" s="5"/>
      <c r="AK105" s="5"/>
      <c r="AL105" s="5"/>
      <c r="AM105" s="5"/>
      <c r="AN105" s="5"/>
      <c r="AO105" s="5"/>
      <c r="AP105" s="5"/>
      <c r="AQ105" s="5"/>
      <c r="AR105" s="5"/>
      <c r="AS105" s="5"/>
      <c r="AT105" s="5"/>
      <c r="AU105" s="5"/>
      <c r="AV105" s="5"/>
      <c r="AW105" s="5"/>
      <c r="AX105" s="5"/>
      <c r="AY105" s="5"/>
      <c r="AZ105" s="5"/>
      <c r="BA105" s="5"/>
      <c r="BB105" s="5"/>
      <c r="BC105" s="5"/>
      <c r="BD105" s="5"/>
    </row>
    <row r="106" spans="1:56">
      <c r="A106" s="5"/>
      <c r="B106" s="5"/>
      <c r="C106" s="5"/>
      <c r="D106" s="5"/>
      <c r="E106" s="5"/>
      <c r="F106" s="5"/>
      <c r="G106" s="5"/>
      <c r="H106" s="5"/>
      <c r="I106" s="5"/>
      <c r="J106" s="5"/>
      <c r="K106" s="5"/>
      <c r="L106" s="5"/>
      <c r="M106" s="5"/>
      <c r="N106" s="5"/>
      <c r="O106" s="5"/>
      <c r="P106" s="5"/>
      <c r="Q106" s="5"/>
      <c r="R106" s="5"/>
      <c r="S106" s="5"/>
      <c r="T106" s="5"/>
      <c r="U106" s="5"/>
      <c r="V106" s="5"/>
      <c r="W106" s="5"/>
      <c r="X106" s="5"/>
      <c r="Y106" s="5"/>
      <c r="Z106" s="5"/>
      <c r="AA106" s="5"/>
      <c r="AB106" s="5"/>
      <c r="AC106" s="5"/>
      <c r="AD106" s="5"/>
      <c r="AE106" s="5"/>
      <c r="AF106" s="5"/>
      <c r="AG106" s="5"/>
      <c r="AH106" s="5"/>
      <c r="AI106" s="5"/>
      <c r="AJ106" s="5"/>
      <c r="AK106" s="5"/>
      <c r="AL106" s="5"/>
      <c r="AM106" s="5"/>
      <c r="AN106" s="5"/>
      <c r="AO106" s="5"/>
      <c r="AP106" s="5"/>
      <c r="AQ106" s="5"/>
      <c r="AR106" s="5"/>
      <c r="AS106" s="5"/>
      <c r="AT106" s="5"/>
      <c r="AU106" s="5"/>
      <c r="AV106" s="5"/>
      <c r="AW106" s="5"/>
      <c r="AX106" s="5"/>
      <c r="AY106" s="5"/>
      <c r="AZ106" s="5"/>
      <c r="BA106" s="5"/>
      <c r="BB106" s="5"/>
      <c r="BC106" s="5"/>
      <c r="BD106" s="5"/>
    </row>
    <row r="107" spans="1:56">
      <c r="A107" s="5"/>
      <c r="B107" s="5"/>
      <c r="C107" s="5"/>
      <c r="D107" s="5"/>
      <c r="E107" s="5"/>
      <c r="F107" s="5"/>
      <c r="G107" s="5"/>
      <c r="H107" s="5"/>
      <c r="I107" s="5"/>
      <c r="J107" s="5"/>
      <c r="K107" s="5"/>
      <c r="L107" s="5"/>
      <c r="M107" s="5"/>
      <c r="N107" s="5"/>
      <c r="O107" s="5"/>
      <c r="P107" s="5"/>
      <c r="Q107" s="5"/>
      <c r="R107" s="5"/>
      <c r="S107" s="5"/>
      <c r="T107" s="5"/>
      <c r="U107" s="5"/>
      <c r="V107" s="5"/>
      <c r="W107" s="5"/>
      <c r="X107" s="5"/>
      <c r="Y107" s="5"/>
      <c r="Z107" s="5"/>
      <c r="AA107" s="5"/>
    </row>
    <row r="108" spans="1:56">
      <c r="A108" s="5"/>
      <c r="B108" s="5"/>
      <c r="C108" s="5"/>
      <c r="D108" s="5"/>
      <c r="E108" s="5"/>
      <c r="F108" s="5"/>
      <c r="G108" s="5"/>
      <c r="H108" s="5"/>
      <c r="I108" s="5"/>
      <c r="J108" s="5"/>
      <c r="K108" s="5"/>
      <c r="L108" s="5"/>
      <c r="M108" s="5"/>
      <c r="N108" s="5"/>
      <c r="O108" s="5"/>
      <c r="P108" s="5"/>
      <c r="Q108" s="5"/>
      <c r="R108" s="5"/>
      <c r="S108" s="5"/>
      <c r="T108" s="5"/>
      <c r="U108" s="5"/>
      <c r="V108" s="5"/>
      <c r="W108" s="5"/>
      <c r="X108" s="5"/>
      <c r="Y108" s="5"/>
      <c r="Z108" s="5"/>
      <c r="AA108" s="5"/>
    </row>
    <row r="109" spans="1:56">
      <c r="A109" s="5"/>
      <c r="B109" s="5"/>
      <c r="C109" s="5"/>
      <c r="D109" s="5"/>
      <c r="E109" s="5"/>
      <c r="F109" s="5"/>
      <c r="G109" s="5"/>
      <c r="H109" s="5"/>
      <c r="I109" s="5"/>
      <c r="J109" s="5"/>
      <c r="K109" s="5"/>
      <c r="L109" s="5"/>
      <c r="M109" s="5"/>
      <c r="N109" s="5"/>
      <c r="O109" s="5"/>
      <c r="P109" s="5"/>
      <c r="Q109" s="5"/>
      <c r="R109" s="5"/>
      <c r="S109" s="5"/>
      <c r="T109" s="5"/>
      <c r="U109" s="5"/>
      <c r="V109" s="5"/>
      <c r="W109" s="5"/>
      <c r="X109" s="5"/>
      <c r="Y109" s="5"/>
      <c r="Z109" s="5"/>
      <c r="AA109" s="5"/>
    </row>
    <row r="110" spans="1:56">
      <c r="A110" s="5"/>
      <c r="B110" s="5"/>
      <c r="C110" s="5"/>
      <c r="D110" s="5"/>
      <c r="E110" s="5"/>
      <c r="F110" s="5"/>
      <c r="G110" s="5"/>
      <c r="H110" s="5"/>
      <c r="I110" s="5"/>
      <c r="J110" s="5"/>
      <c r="K110" s="5"/>
      <c r="L110" s="5"/>
      <c r="M110" s="5"/>
      <c r="N110" s="5"/>
      <c r="O110" s="5"/>
      <c r="P110" s="5"/>
      <c r="Q110" s="5"/>
      <c r="R110" s="5"/>
      <c r="S110" s="5"/>
      <c r="T110" s="5"/>
      <c r="U110" s="5"/>
      <c r="V110" s="5"/>
      <c r="W110" s="5"/>
      <c r="X110" s="5"/>
      <c r="Y110" s="5"/>
      <c r="Z110" s="5"/>
      <c r="AA110" s="5"/>
    </row>
    <row r="111" spans="1:56">
      <c r="A111" s="5"/>
      <c r="B111" s="5"/>
      <c r="C111" s="5"/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  <c r="W111" s="5"/>
      <c r="X111" s="5"/>
      <c r="Y111" s="5"/>
      <c r="Z111" s="5"/>
      <c r="AA111" s="5"/>
    </row>
    <row r="112" spans="1:56">
      <c r="A112" s="5"/>
      <c r="B112" s="5"/>
      <c r="C112" s="5"/>
      <c r="D112" s="5"/>
      <c r="E112" s="5"/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  <c r="W112" s="5"/>
      <c r="X112" s="5"/>
      <c r="Y112" s="5"/>
      <c r="Z112" s="5"/>
      <c r="AA112" s="5"/>
    </row>
    <row r="113" spans="1:27">
      <c r="A113" s="5"/>
      <c r="B113" s="5"/>
      <c r="C113" s="5"/>
      <c r="D113" s="5"/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"/>
      <c r="W113" s="5"/>
      <c r="X113" s="5"/>
      <c r="Y113" s="5"/>
      <c r="Z113" s="5"/>
      <c r="AA113" s="5"/>
    </row>
    <row r="114" spans="1:27">
      <c r="A114" s="5"/>
      <c r="B114" s="5"/>
      <c r="C114" s="5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5"/>
      <c r="V114" s="5"/>
      <c r="W114" s="5"/>
      <c r="X114" s="5"/>
      <c r="Y114" s="5"/>
      <c r="Z114" s="5"/>
      <c r="AA114" s="5"/>
    </row>
    <row r="115" spans="1:27">
      <c r="A115" s="5"/>
      <c r="B115" s="5"/>
      <c r="C115" s="5"/>
      <c r="D115" s="5"/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  <c r="R115" s="5"/>
      <c r="S115" s="5"/>
      <c r="T115" s="5"/>
      <c r="U115" s="5"/>
      <c r="V115" s="5"/>
      <c r="W115" s="5"/>
      <c r="X115" s="5"/>
      <c r="Y115" s="5"/>
      <c r="Z115" s="5"/>
      <c r="AA115" s="5"/>
    </row>
    <row r="116" spans="1:27">
      <c r="A116" s="5"/>
      <c r="B116" s="5"/>
      <c r="C116" s="5"/>
      <c r="D116" s="5"/>
      <c r="E116" s="5"/>
      <c r="F116" s="5"/>
      <c r="G116" s="5"/>
      <c r="H116" s="5"/>
      <c r="I116" s="5"/>
      <c r="J116" s="5"/>
      <c r="K116" s="5"/>
      <c r="L116" s="5"/>
      <c r="M116" s="5"/>
      <c r="N116" s="5"/>
      <c r="O116" s="5"/>
      <c r="P116" s="5"/>
      <c r="Q116" s="5"/>
      <c r="R116" s="5"/>
      <c r="S116" s="5"/>
      <c r="T116" s="5"/>
      <c r="U116" s="5"/>
      <c r="V116" s="5"/>
      <c r="W116" s="5"/>
      <c r="X116" s="5"/>
      <c r="Y116" s="5"/>
      <c r="Z116" s="5"/>
      <c r="AA116" s="5"/>
    </row>
    <row r="117" spans="1:27">
      <c r="A117" s="5"/>
      <c r="B117" s="5"/>
      <c r="C117" s="5"/>
      <c r="D117" s="5"/>
      <c r="E117" s="5"/>
      <c r="F117" s="5"/>
      <c r="G117" s="5"/>
      <c r="H117" s="5"/>
      <c r="I117" s="5"/>
      <c r="J117" s="5"/>
      <c r="K117" s="5"/>
      <c r="L117" s="5"/>
      <c r="M117" s="5"/>
      <c r="N117" s="5"/>
      <c r="O117" s="5"/>
      <c r="P117" s="5"/>
      <c r="Q117" s="5"/>
      <c r="R117" s="5"/>
      <c r="S117" s="5"/>
      <c r="T117" s="5"/>
      <c r="U117" s="5"/>
      <c r="V117" s="5"/>
      <c r="W117" s="5"/>
      <c r="X117" s="5"/>
      <c r="Y117" s="5"/>
      <c r="Z117" s="5"/>
      <c r="AA117" s="5"/>
    </row>
    <row r="118" spans="1:27">
      <c r="A118" s="5"/>
      <c r="B118" s="5"/>
      <c r="C118" s="5"/>
      <c r="D118" s="5"/>
      <c r="E118" s="5"/>
      <c r="F118" s="5"/>
      <c r="G118" s="5"/>
      <c r="H118" s="5"/>
      <c r="I118" s="5"/>
      <c r="J118" s="5"/>
      <c r="K118" s="5"/>
      <c r="L118" s="5"/>
      <c r="M118" s="5"/>
      <c r="N118" s="5"/>
      <c r="O118" s="5"/>
      <c r="P118" s="5"/>
      <c r="Q118" s="5"/>
      <c r="R118" s="5"/>
      <c r="S118" s="5"/>
      <c r="T118" s="5"/>
      <c r="U118" s="5"/>
      <c r="V118" s="5"/>
      <c r="W118" s="5"/>
      <c r="X118" s="5"/>
      <c r="Y118" s="5"/>
      <c r="Z118" s="5"/>
      <c r="AA118" s="5"/>
    </row>
    <row r="119" spans="1:27">
      <c r="A119" s="5"/>
      <c r="B119" s="5"/>
      <c r="C119" s="5"/>
      <c r="D119" s="5"/>
      <c r="E119" s="5"/>
      <c r="F119" s="5"/>
      <c r="G119" s="5"/>
      <c r="H119" s="5"/>
      <c r="I119" s="5"/>
      <c r="J119" s="5"/>
      <c r="K119" s="5"/>
      <c r="L119" s="5"/>
      <c r="M119" s="5"/>
      <c r="N119" s="5"/>
      <c r="O119" s="5"/>
      <c r="P119" s="5"/>
      <c r="Q119" s="5"/>
      <c r="R119" s="5"/>
      <c r="S119" s="5"/>
      <c r="T119" s="5"/>
      <c r="U119" s="5"/>
      <c r="V119" s="5"/>
      <c r="W119" s="5"/>
      <c r="X119" s="5"/>
      <c r="Y119" s="5"/>
      <c r="Z119" s="5"/>
      <c r="AA119" s="5"/>
    </row>
    <row r="120" spans="1:27">
      <c r="A120" s="5"/>
      <c r="B120" s="5"/>
      <c r="C120" s="5"/>
      <c r="D120" s="5"/>
      <c r="E120" s="5"/>
      <c r="F120" s="5"/>
      <c r="G120" s="5"/>
      <c r="H120" s="5"/>
      <c r="I120" s="5"/>
      <c r="J120" s="5"/>
      <c r="K120" s="5"/>
      <c r="L120" s="5"/>
      <c r="M120" s="5"/>
      <c r="N120" s="5"/>
      <c r="O120" s="5"/>
      <c r="P120" s="5"/>
      <c r="Q120" s="5"/>
      <c r="R120" s="5"/>
      <c r="S120" s="5"/>
      <c r="T120" s="5"/>
      <c r="U120" s="5"/>
      <c r="V120" s="5"/>
      <c r="W120" s="5"/>
      <c r="X120" s="5"/>
      <c r="Y120" s="5"/>
      <c r="Z120" s="5"/>
      <c r="AA120" s="5"/>
    </row>
  </sheetData>
  <mergeCells count="1">
    <mergeCell ref="I14:J15"/>
  </mergeCells>
  <printOptions horizontalCentered="1"/>
  <pageMargins left="0.23622047244094491" right="0.23622047244094491" top="0.9055118110236221" bottom="0.23622047244094491" header="0.31496062992125984" footer="0.31496062992125984"/>
  <pageSetup paperSize="5" scale="79" fitToWidth="0" fitToHeight="0" orientation="landscape" r:id="rId1"/>
  <headerFooter>
    <oddHeader xml:space="preserve">&amp;C&amp;"Times New Roman,Bold"&amp;14Government of Guam
Fiscal Year 2024
Agency Staffing Pattern
(CURRENT)&amp;R&amp;"Times New Roman,Bold"[BBMR BD-1]           </oddHeader>
  </headerFooter>
  <rowBreaks count="1" manualBreakCount="1">
    <brk id="45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246E4E-30E3-4196-9183-D6F1DF9FD68A}">
  <dimension ref="A1:BV120"/>
  <sheetViews>
    <sheetView zoomScale="178" zoomScaleNormal="178" zoomScaleSheetLayoutView="100" workbookViewId="0">
      <selection activeCell="H20" sqref="H20"/>
    </sheetView>
  </sheetViews>
  <sheetFormatPr defaultColWidth="8.88671875" defaultRowHeight="11.25"/>
  <cols>
    <col min="1" max="1" width="2.88671875" style="6" customWidth="1"/>
    <col min="2" max="2" width="5.88671875" style="6" customWidth="1"/>
    <col min="3" max="3" width="18.88671875" style="6" customWidth="1"/>
    <col min="4" max="4" width="17.88671875" style="6" customWidth="1"/>
    <col min="5" max="5" width="8" style="6" customWidth="1"/>
    <col min="6" max="6" width="8.109375" style="6" customWidth="1"/>
    <col min="7" max="7" width="8.88671875" style="6" customWidth="1"/>
    <col min="8" max="8" width="8.109375" style="6" customWidth="1"/>
    <col min="9" max="9" width="9.44140625" style="6" customWidth="1"/>
    <col min="10" max="10" width="6.88671875" style="6" customWidth="1"/>
    <col min="11" max="11" width="7.6640625" style="6" customWidth="1"/>
    <col min="12" max="12" width="10.88671875" style="6" customWidth="1"/>
    <col min="13" max="14" width="8.6640625" style="6" customWidth="1"/>
    <col min="15" max="15" width="8" style="6" customWidth="1"/>
    <col min="16" max="16" width="6.88671875" style="6" customWidth="1"/>
    <col min="17" max="20" width="8.88671875" style="6" customWidth="1"/>
    <col min="21" max="16384" width="8.88671875" style="6"/>
  </cols>
  <sheetData>
    <row r="1" spans="1:74" ht="15.75">
      <c r="A1" s="1"/>
      <c r="B1" s="1"/>
      <c r="C1" s="1"/>
      <c r="D1" s="1"/>
      <c r="E1" s="1"/>
      <c r="F1" s="2" t="s">
        <v>0</v>
      </c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3" t="s">
        <v>0</v>
      </c>
      <c r="T1" s="1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</row>
    <row r="2" spans="1:74" s="76" customFormat="1" ht="12.75">
      <c r="A2" s="72" t="s">
        <v>1</v>
      </c>
      <c r="B2" s="73"/>
      <c r="C2" s="73"/>
      <c r="D2" s="72" t="s">
        <v>72</v>
      </c>
      <c r="E2" s="73"/>
      <c r="F2" s="72" t="s">
        <v>0</v>
      </c>
      <c r="G2" s="73"/>
      <c r="H2" s="73"/>
      <c r="I2" s="73"/>
      <c r="J2" s="73"/>
      <c r="K2" s="73"/>
      <c r="L2" s="73"/>
      <c r="M2" s="73"/>
      <c r="N2" s="73"/>
      <c r="O2" s="73"/>
      <c r="P2" s="73"/>
      <c r="Q2" s="73"/>
      <c r="R2" s="73"/>
      <c r="S2" s="73"/>
      <c r="T2" s="73"/>
      <c r="U2" s="74"/>
      <c r="V2" s="74"/>
      <c r="W2" s="74"/>
      <c r="X2" s="74"/>
      <c r="Y2" s="74"/>
      <c r="Z2" s="74"/>
      <c r="AA2" s="74"/>
      <c r="AB2" s="74"/>
      <c r="AC2" s="74"/>
      <c r="AD2" s="74"/>
      <c r="AE2" s="74"/>
      <c r="AF2" s="74"/>
      <c r="AG2" s="74"/>
      <c r="AH2" s="74"/>
      <c r="AI2" s="74"/>
      <c r="AJ2" s="74"/>
      <c r="AK2" s="74"/>
      <c r="AL2" s="74"/>
      <c r="AM2" s="74"/>
      <c r="AN2" s="74"/>
      <c r="AO2" s="74"/>
      <c r="AP2" s="74"/>
      <c r="AQ2" s="74"/>
      <c r="AR2" s="74"/>
      <c r="AS2" s="74"/>
      <c r="AT2" s="74"/>
      <c r="AU2" s="74"/>
      <c r="AV2" s="74"/>
      <c r="AW2" s="74"/>
      <c r="AX2" s="74"/>
      <c r="AY2" s="74"/>
      <c r="AZ2" s="74"/>
      <c r="BA2" s="74"/>
      <c r="BB2" s="74"/>
      <c r="BC2" s="74"/>
      <c r="BD2" s="74"/>
      <c r="BE2" s="75"/>
      <c r="BF2" s="75"/>
      <c r="BG2" s="75"/>
      <c r="BH2" s="75"/>
      <c r="BI2" s="75"/>
      <c r="BJ2" s="75"/>
      <c r="BK2" s="75"/>
      <c r="BL2" s="75"/>
      <c r="BM2" s="75"/>
      <c r="BN2" s="75"/>
      <c r="BO2" s="75"/>
      <c r="BP2" s="75"/>
      <c r="BQ2" s="75"/>
      <c r="BR2" s="75"/>
      <c r="BS2" s="75"/>
      <c r="BT2" s="75"/>
      <c r="BU2" s="75"/>
      <c r="BV2" s="75"/>
    </row>
    <row r="3" spans="1:74" s="76" customFormat="1" ht="8.1" customHeight="1">
      <c r="A3" s="72"/>
      <c r="B3" s="73"/>
      <c r="C3" s="73"/>
      <c r="D3" s="72"/>
      <c r="E3" s="73"/>
      <c r="F3" s="73"/>
      <c r="G3" s="73"/>
      <c r="H3" s="73"/>
      <c r="I3" s="73"/>
      <c r="J3" s="73"/>
      <c r="K3" s="73"/>
      <c r="L3" s="73"/>
      <c r="M3" s="73"/>
      <c r="N3" s="73"/>
      <c r="O3" s="73"/>
      <c r="P3" s="73"/>
      <c r="Q3" s="73"/>
      <c r="R3" s="73"/>
      <c r="S3" s="73"/>
      <c r="T3" s="73"/>
      <c r="U3" s="74"/>
      <c r="V3" s="74"/>
      <c r="W3" s="74"/>
      <c r="X3" s="74"/>
      <c r="Y3" s="74"/>
      <c r="Z3" s="74"/>
      <c r="AA3" s="74"/>
      <c r="AB3" s="74"/>
      <c r="AC3" s="74"/>
      <c r="AD3" s="74"/>
      <c r="AE3" s="74"/>
      <c r="AF3" s="74"/>
      <c r="AG3" s="74"/>
      <c r="AH3" s="74"/>
      <c r="AI3" s="74"/>
      <c r="AJ3" s="74"/>
      <c r="AK3" s="74"/>
      <c r="AL3" s="74"/>
      <c r="AM3" s="74"/>
      <c r="AN3" s="74"/>
      <c r="AO3" s="74"/>
      <c r="AP3" s="74"/>
      <c r="AQ3" s="74"/>
      <c r="AR3" s="74"/>
      <c r="AS3" s="74"/>
      <c r="AT3" s="74"/>
      <c r="AU3" s="74"/>
      <c r="AV3" s="74"/>
      <c r="AW3" s="74"/>
      <c r="AX3" s="74"/>
      <c r="AY3" s="74"/>
      <c r="AZ3" s="74"/>
      <c r="BA3" s="74"/>
      <c r="BB3" s="74"/>
      <c r="BC3" s="74"/>
      <c r="BD3" s="74"/>
      <c r="BE3" s="75"/>
      <c r="BF3" s="75"/>
      <c r="BG3" s="75"/>
      <c r="BH3" s="75"/>
      <c r="BI3" s="75"/>
      <c r="BJ3" s="75"/>
      <c r="BK3" s="75"/>
      <c r="BL3" s="75"/>
      <c r="BM3" s="75"/>
      <c r="BN3" s="75"/>
      <c r="BO3" s="75"/>
      <c r="BP3" s="75"/>
      <c r="BQ3" s="75"/>
      <c r="BR3" s="75"/>
      <c r="BS3" s="75"/>
      <c r="BT3" s="75"/>
      <c r="BU3" s="75"/>
      <c r="BV3" s="75"/>
    </row>
    <row r="4" spans="1:74" s="76" customFormat="1" ht="12.75">
      <c r="A4" s="72" t="s">
        <v>3</v>
      </c>
      <c r="B4" s="73"/>
      <c r="C4" s="73"/>
      <c r="D4" s="3" t="s">
        <v>4</v>
      </c>
      <c r="E4" s="73"/>
      <c r="F4" s="73"/>
      <c r="G4" s="73"/>
      <c r="H4" s="73"/>
      <c r="I4" s="73"/>
      <c r="J4" s="73"/>
      <c r="K4" s="73"/>
      <c r="L4" s="73"/>
      <c r="M4" s="73"/>
      <c r="N4" s="73"/>
      <c r="O4" s="73"/>
      <c r="P4" s="73"/>
      <c r="Q4" s="73"/>
      <c r="R4" s="73"/>
      <c r="S4" s="73"/>
      <c r="T4" s="73"/>
      <c r="U4" s="74"/>
      <c r="V4" s="74"/>
      <c r="W4" s="74"/>
      <c r="X4" s="74"/>
      <c r="Y4" s="74"/>
      <c r="Z4" s="74"/>
      <c r="AA4" s="74"/>
      <c r="AB4" s="74"/>
      <c r="AC4" s="74"/>
      <c r="AD4" s="74"/>
      <c r="AE4" s="74"/>
      <c r="AF4" s="74"/>
      <c r="AG4" s="74"/>
      <c r="AH4" s="74"/>
      <c r="AI4" s="74"/>
      <c r="AJ4" s="74"/>
      <c r="AK4" s="74"/>
      <c r="AL4" s="74"/>
      <c r="AM4" s="74"/>
      <c r="AN4" s="74"/>
      <c r="AO4" s="74"/>
      <c r="AP4" s="74"/>
      <c r="AQ4" s="74"/>
      <c r="AR4" s="74"/>
      <c r="AS4" s="74"/>
      <c r="AT4" s="74"/>
      <c r="AU4" s="74"/>
      <c r="AV4" s="74"/>
      <c r="AW4" s="74"/>
      <c r="AX4" s="74"/>
      <c r="AY4" s="74"/>
      <c r="AZ4" s="74"/>
      <c r="BA4" s="74"/>
      <c r="BB4" s="74"/>
      <c r="BC4" s="74"/>
      <c r="BD4" s="74"/>
      <c r="BE4" s="75"/>
      <c r="BF4" s="75"/>
      <c r="BG4" s="75"/>
      <c r="BH4" s="75"/>
      <c r="BI4" s="75"/>
      <c r="BJ4" s="75"/>
      <c r="BK4" s="75"/>
      <c r="BL4" s="75"/>
      <c r="BM4" s="75"/>
      <c r="BN4" s="75"/>
      <c r="BO4" s="75"/>
      <c r="BP4" s="75"/>
      <c r="BQ4" s="75"/>
      <c r="BR4" s="75"/>
      <c r="BS4" s="75"/>
      <c r="BT4" s="75"/>
      <c r="BU4" s="75"/>
      <c r="BV4" s="75"/>
    </row>
    <row r="5" spans="1:74" s="76" customFormat="1" ht="8.1" customHeight="1">
      <c r="A5" s="72"/>
      <c r="B5" s="73"/>
      <c r="C5" s="73"/>
      <c r="D5" s="73"/>
      <c r="E5" s="73"/>
      <c r="F5" s="73"/>
      <c r="G5" s="73"/>
      <c r="H5" s="73"/>
      <c r="I5" s="73"/>
      <c r="J5" s="73"/>
      <c r="K5" s="73"/>
      <c r="L5" s="73"/>
      <c r="M5" s="73"/>
      <c r="N5" s="73"/>
      <c r="O5" s="73"/>
      <c r="P5" s="73"/>
      <c r="Q5" s="73"/>
      <c r="R5" s="73"/>
      <c r="S5" s="73"/>
      <c r="T5" s="73"/>
      <c r="U5" s="74"/>
      <c r="V5" s="74"/>
      <c r="W5" s="74"/>
      <c r="X5" s="74"/>
      <c r="Y5" s="74"/>
      <c r="Z5" s="74"/>
      <c r="AA5" s="74"/>
      <c r="AB5" s="74"/>
      <c r="AC5" s="74"/>
      <c r="AD5" s="74"/>
      <c r="AE5" s="74"/>
      <c r="AF5" s="74"/>
      <c r="AG5" s="74"/>
      <c r="AH5" s="74"/>
      <c r="AI5" s="74"/>
      <c r="AJ5" s="74"/>
      <c r="AK5" s="74"/>
      <c r="AL5" s="74"/>
      <c r="AM5" s="74"/>
      <c r="AN5" s="74"/>
      <c r="AO5" s="74"/>
      <c r="AP5" s="74"/>
      <c r="AQ5" s="74"/>
      <c r="AR5" s="74"/>
      <c r="AS5" s="74"/>
      <c r="AT5" s="74"/>
      <c r="AU5" s="74"/>
      <c r="AV5" s="74"/>
      <c r="AW5" s="74"/>
      <c r="AX5" s="74"/>
      <c r="AY5" s="74"/>
      <c r="AZ5" s="74"/>
      <c r="BA5" s="74"/>
      <c r="BB5" s="74"/>
      <c r="BC5" s="74"/>
      <c r="BD5" s="74"/>
      <c r="BE5" s="75"/>
      <c r="BF5" s="75"/>
      <c r="BG5" s="75"/>
      <c r="BH5" s="75"/>
      <c r="BI5" s="75"/>
      <c r="BJ5" s="75"/>
      <c r="BK5" s="75"/>
      <c r="BL5" s="75"/>
      <c r="BM5" s="75"/>
      <c r="BN5" s="75"/>
      <c r="BO5" s="75"/>
      <c r="BP5" s="75"/>
      <c r="BQ5" s="75"/>
      <c r="BR5" s="75"/>
      <c r="BS5" s="75"/>
      <c r="BT5" s="75"/>
      <c r="BU5" s="75"/>
      <c r="BV5" s="75"/>
    </row>
    <row r="6" spans="1:74" s="76" customFormat="1" ht="12.75">
      <c r="A6" s="72" t="s">
        <v>73</v>
      </c>
      <c r="B6" s="73"/>
      <c r="C6" s="73"/>
      <c r="D6" s="72" t="s">
        <v>140</v>
      </c>
      <c r="E6" s="73"/>
      <c r="F6" s="73"/>
      <c r="G6" s="73"/>
      <c r="H6" s="73"/>
      <c r="I6" s="73"/>
      <c r="J6" s="73"/>
      <c r="K6" s="73"/>
      <c r="L6" s="73"/>
      <c r="M6" s="73"/>
      <c r="N6" s="73"/>
      <c r="O6" s="73"/>
      <c r="P6" s="73"/>
      <c r="Q6" s="73"/>
      <c r="R6" s="73"/>
      <c r="S6" s="73"/>
      <c r="T6" s="73"/>
      <c r="U6" s="74"/>
      <c r="V6" s="74"/>
      <c r="W6" s="74"/>
      <c r="X6" s="74"/>
      <c r="Y6" s="74"/>
      <c r="Z6" s="74"/>
      <c r="AA6" s="74"/>
      <c r="AB6" s="74"/>
      <c r="AC6" s="74"/>
      <c r="AD6" s="74"/>
      <c r="AE6" s="74"/>
      <c r="AF6" s="74"/>
      <c r="AG6" s="74"/>
      <c r="AH6" s="74"/>
      <c r="AI6" s="74"/>
      <c r="AJ6" s="74"/>
      <c r="AK6" s="74"/>
      <c r="AL6" s="74"/>
      <c r="AM6" s="74"/>
      <c r="AN6" s="74"/>
      <c r="AO6" s="74"/>
      <c r="AP6" s="74"/>
      <c r="AQ6" s="74"/>
      <c r="AR6" s="74"/>
      <c r="AS6" s="74"/>
      <c r="AT6" s="74"/>
      <c r="AU6" s="74"/>
      <c r="AV6" s="74"/>
      <c r="AW6" s="74"/>
      <c r="AX6" s="74"/>
      <c r="AY6" s="74"/>
      <c r="AZ6" s="74"/>
      <c r="BA6" s="74"/>
      <c r="BB6" s="74"/>
      <c r="BC6" s="74"/>
      <c r="BD6" s="74"/>
      <c r="BE6" s="75"/>
      <c r="BF6" s="75"/>
      <c r="BG6" s="75"/>
      <c r="BH6" s="75"/>
      <c r="BI6" s="75"/>
      <c r="BJ6" s="75"/>
      <c r="BK6" s="75"/>
      <c r="BL6" s="75"/>
      <c r="BM6" s="75"/>
      <c r="BN6" s="75"/>
      <c r="BO6" s="75"/>
      <c r="BP6" s="75"/>
      <c r="BQ6" s="75"/>
      <c r="BR6" s="75"/>
      <c r="BS6" s="75"/>
      <c r="BT6" s="75"/>
      <c r="BU6" s="75"/>
      <c r="BV6" s="75"/>
    </row>
    <row r="7" spans="1:74" s="76" customFormat="1" ht="8.1" customHeight="1">
      <c r="A7" s="72"/>
      <c r="B7" s="73"/>
      <c r="C7" s="73"/>
      <c r="D7" s="72"/>
      <c r="E7" s="73"/>
      <c r="F7" s="73"/>
      <c r="G7" s="73"/>
      <c r="H7" s="73"/>
      <c r="I7" s="73"/>
      <c r="J7" s="73"/>
      <c r="K7" s="73"/>
      <c r="L7" s="73"/>
      <c r="M7" s="73"/>
      <c r="N7" s="73"/>
      <c r="O7" s="73"/>
      <c r="P7" s="73"/>
      <c r="Q7" s="73"/>
      <c r="R7" s="73"/>
      <c r="S7" s="73"/>
      <c r="T7" s="73"/>
      <c r="U7" s="74"/>
      <c r="V7" s="74"/>
      <c r="W7" s="74"/>
      <c r="X7" s="74"/>
      <c r="Y7" s="74"/>
      <c r="Z7" s="74"/>
      <c r="AA7" s="74"/>
      <c r="AB7" s="74"/>
      <c r="AC7" s="74"/>
      <c r="AD7" s="74"/>
      <c r="AE7" s="74"/>
      <c r="AF7" s="74"/>
      <c r="AG7" s="74"/>
      <c r="AH7" s="74"/>
      <c r="AI7" s="74"/>
      <c r="AJ7" s="74"/>
      <c r="AK7" s="74"/>
      <c r="AL7" s="74"/>
      <c r="AM7" s="74"/>
      <c r="AN7" s="74"/>
      <c r="AO7" s="74"/>
      <c r="AP7" s="74"/>
      <c r="AQ7" s="74"/>
      <c r="AR7" s="74"/>
      <c r="AS7" s="74"/>
      <c r="AT7" s="74"/>
      <c r="AU7" s="74"/>
      <c r="AV7" s="74"/>
      <c r="AW7" s="74"/>
      <c r="AX7" s="74"/>
      <c r="AY7" s="74"/>
      <c r="AZ7" s="74"/>
      <c r="BA7" s="74"/>
      <c r="BB7" s="74"/>
      <c r="BC7" s="74"/>
      <c r="BD7" s="74"/>
      <c r="BE7" s="75"/>
      <c r="BF7" s="75"/>
      <c r="BG7" s="75"/>
      <c r="BH7" s="75"/>
      <c r="BI7" s="75"/>
      <c r="BJ7" s="75"/>
      <c r="BK7" s="75"/>
      <c r="BL7" s="75"/>
      <c r="BM7" s="75"/>
      <c r="BN7" s="75"/>
      <c r="BO7" s="75"/>
      <c r="BP7" s="75"/>
      <c r="BQ7" s="75"/>
      <c r="BR7" s="75"/>
      <c r="BS7" s="75"/>
      <c r="BT7" s="75"/>
      <c r="BU7" s="75"/>
      <c r="BV7" s="75"/>
    </row>
    <row r="8" spans="1:74" s="76" customFormat="1" ht="14.25">
      <c r="A8" s="72" t="s">
        <v>75</v>
      </c>
      <c r="B8" s="73"/>
      <c r="C8" s="73"/>
      <c r="D8" s="72" t="s">
        <v>62</v>
      </c>
      <c r="E8" s="192" t="s">
        <v>216</v>
      </c>
      <c r="F8" s="73"/>
      <c r="G8" s="73"/>
      <c r="H8" s="73"/>
      <c r="I8" s="73"/>
      <c r="J8" s="73"/>
      <c r="K8" s="73"/>
      <c r="L8" s="77"/>
      <c r="M8" s="77"/>
      <c r="N8" s="77"/>
      <c r="O8" s="77"/>
      <c r="P8" s="77"/>
      <c r="Q8" s="77"/>
      <c r="R8" s="77"/>
      <c r="S8" s="77"/>
      <c r="T8" s="73"/>
      <c r="U8" s="74"/>
      <c r="V8" s="74"/>
      <c r="W8" s="74"/>
      <c r="X8" s="74"/>
      <c r="Y8" s="74"/>
      <c r="Z8" s="74"/>
      <c r="AA8" s="74"/>
      <c r="AB8" s="74"/>
      <c r="AC8" s="74"/>
      <c r="AD8" s="74"/>
      <c r="AE8" s="74"/>
      <c r="AF8" s="74"/>
      <c r="AG8" s="74"/>
      <c r="AH8" s="74"/>
      <c r="AI8" s="74"/>
      <c r="AJ8" s="74"/>
      <c r="AK8" s="74"/>
      <c r="AL8" s="74"/>
      <c r="AM8" s="74"/>
      <c r="AN8" s="74"/>
      <c r="AO8" s="74"/>
      <c r="AP8" s="74"/>
      <c r="AQ8" s="74"/>
      <c r="AR8" s="74"/>
      <c r="AS8" s="74"/>
      <c r="AT8" s="74"/>
      <c r="AU8" s="74"/>
      <c r="AV8" s="74"/>
      <c r="AW8" s="74"/>
      <c r="AX8" s="74"/>
      <c r="AY8" s="74"/>
      <c r="AZ8" s="74"/>
      <c r="BA8" s="74"/>
      <c r="BB8" s="74"/>
      <c r="BC8" s="74"/>
      <c r="BD8" s="74"/>
      <c r="BE8" s="75"/>
      <c r="BF8" s="75"/>
      <c r="BG8" s="75"/>
      <c r="BH8" s="75"/>
      <c r="BI8" s="75"/>
      <c r="BJ8" s="75"/>
      <c r="BK8" s="75"/>
      <c r="BL8" s="75"/>
      <c r="BM8" s="75"/>
      <c r="BN8" s="75"/>
      <c r="BO8" s="75"/>
      <c r="BP8" s="75"/>
      <c r="BQ8" s="75"/>
      <c r="BR8" s="75"/>
      <c r="BS8" s="75"/>
      <c r="BT8" s="75"/>
      <c r="BU8" s="75"/>
      <c r="BV8" s="75"/>
    </row>
    <row r="9" spans="1:74" ht="15">
      <c r="A9" s="1"/>
      <c r="B9" s="1"/>
      <c r="C9" s="1"/>
      <c r="D9" s="1"/>
      <c r="E9" s="1"/>
      <c r="F9"/>
      <c r="G9"/>
      <c r="H9"/>
      <c r="I9"/>
      <c r="J9"/>
      <c r="K9" s="1"/>
      <c r="L9" s="1" t="s">
        <v>0</v>
      </c>
      <c r="M9" s="1"/>
      <c r="N9" s="1"/>
      <c r="O9" s="1"/>
      <c r="P9" s="1"/>
      <c r="Q9"/>
      <c r="R9"/>
      <c r="S9" s="1"/>
      <c r="T9" s="1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  <c r="BP9" s="5"/>
      <c r="BQ9" s="5"/>
      <c r="BR9" s="5"/>
      <c r="BS9" s="5"/>
      <c r="BT9" s="5"/>
      <c r="BU9" s="5"/>
      <c r="BV9" s="5"/>
    </row>
    <row r="10" spans="1:74" ht="15.75" thickBot="1">
      <c r="A10" s="1"/>
      <c r="B10" s="1"/>
      <c r="C10" s="1"/>
      <c r="D10" s="1"/>
      <c r="E10" s="1"/>
      <c r="F10"/>
      <c r="G10"/>
      <c r="H10"/>
      <c r="I10"/>
      <c r="J10"/>
      <c r="K10" s="1"/>
      <c r="L10" s="1"/>
      <c r="M10" s="1"/>
      <c r="N10" s="1"/>
      <c r="O10" s="1"/>
      <c r="P10" s="1"/>
      <c r="Q10"/>
      <c r="R10"/>
      <c r="S10" s="1"/>
      <c r="T10" s="1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5"/>
      <c r="BF10" s="5"/>
      <c r="BG10" s="5"/>
      <c r="BH10" s="5"/>
      <c r="BI10" s="5"/>
      <c r="BJ10" s="5"/>
      <c r="BK10" s="5"/>
      <c r="BL10" s="5"/>
      <c r="BM10" s="5"/>
      <c r="BN10" s="5"/>
      <c r="BO10" s="5"/>
      <c r="BP10" s="5"/>
      <c r="BQ10" s="5"/>
      <c r="BR10" s="5"/>
      <c r="BS10" s="5"/>
      <c r="BT10" s="5"/>
      <c r="BU10" s="5"/>
      <c r="BV10" s="5"/>
    </row>
    <row r="11" spans="1:74" ht="12.75" thickTop="1" thickBot="1">
      <c r="A11" s="1"/>
      <c r="B11" s="78" t="s">
        <v>9</v>
      </c>
      <c r="C11" s="79"/>
      <c r="D11" s="79"/>
      <c r="E11" s="79"/>
      <c r="F11" s="79"/>
      <c r="G11" s="79"/>
      <c r="H11" s="79"/>
      <c r="I11" s="79"/>
      <c r="J11" s="80"/>
      <c r="K11" s="1"/>
      <c r="L11" s="1"/>
      <c r="M11" s="1"/>
      <c r="N11" s="1"/>
      <c r="O11" s="1"/>
      <c r="P11" s="1"/>
      <c r="Q11" s="78" t="s">
        <v>9</v>
      </c>
      <c r="R11" s="80"/>
      <c r="S11" s="1"/>
      <c r="T11" s="1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5"/>
      <c r="BF11" s="5"/>
      <c r="BG11" s="5"/>
      <c r="BH11" s="5"/>
      <c r="BI11" s="5"/>
      <c r="BJ11" s="5"/>
      <c r="BK11" s="5"/>
      <c r="BL11" s="5"/>
      <c r="BM11" s="5"/>
      <c r="BN11" s="5"/>
      <c r="BO11" s="5"/>
      <c r="BP11" s="5"/>
      <c r="BQ11" s="5"/>
      <c r="BR11" s="5"/>
      <c r="BS11" s="5"/>
      <c r="BT11" s="5"/>
      <c r="BU11" s="5"/>
      <c r="BV11" s="5"/>
    </row>
    <row r="12" spans="1:74" ht="12" thickTop="1">
      <c r="A12" s="1"/>
      <c r="B12" s="81"/>
      <c r="C12" s="1"/>
      <c r="D12" s="1"/>
      <c r="E12" s="1"/>
      <c r="F12" s="1"/>
      <c r="G12" s="1"/>
      <c r="H12" s="1"/>
      <c r="I12" s="1"/>
      <c r="J12" s="82"/>
      <c r="K12" s="1"/>
      <c r="L12" s="1"/>
      <c r="M12" s="1"/>
      <c r="N12" s="1"/>
      <c r="O12" s="1"/>
      <c r="P12" s="1"/>
      <c r="Q12" s="81"/>
      <c r="R12" s="82"/>
      <c r="S12" s="1"/>
      <c r="T12" s="1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5"/>
      <c r="BQ12" s="5"/>
      <c r="BR12" s="5"/>
      <c r="BS12" s="5"/>
      <c r="BT12" s="5"/>
      <c r="BU12" s="5"/>
      <c r="BV12" s="5"/>
    </row>
    <row r="13" spans="1:74">
      <c r="A13" s="1"/>
      <c r="B13" s="83" t="s">
        <v>10</v>
      </c>
      <c r="C13" s="84" t="s">
        <v>11</v>
      </c>
      <c r="D13" s="85" t="s">
        <v>12</v>
      </c>
      <c r="E13" s="84" t="s">
        <v>13</v>
      </c>
      <c r="F13" s="85" t="s">
        <v>14</v>
      </c>
      <c r="G13" s="86" t="s">
        <v>15</v>
      </c>
      <c r="H13" s="86" t="s">
        <v>16</v>
      </c>
      <c r="I13" s="86" t="s">
        <v>17</v>
      </c>
      <c r="J13" s="87" t="s">
        <v>18</v>
      </c>
      <c r="K13" s="84" t="s">
        <v>19</v>
      </c>
      <c r="L13" s="84" t="s">
        <v>20</v>
      </c>
      <c r="M13" s="85" t="s">
        <v>21</v>
      </c>
      <c r="N13" s="85" t="s">
        <v>22</v>
      </c>
      <c r="O13" s="85" t="s">
        <v>23</v>
      </c>
      <c r="P13" s="85" t="s">
        <v>24</v>
      </c>
      <c r="Q13" s="88" t="s">
        <v>25</v>
      </c>
      <c r="R13" s="87" t="s">
        <v>26</v>
      </c>
      <c r="S13" s="88" t="s">
        <v>27</v>
      </c>
      <c r="T13" s="21" t="s">
        <v>28</v>
      </c>
      <c r="U13" s="21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  <c r="AZ13" s="4"/>
      <c r="BA13" s="4"/>
      <c r="BB13" s="4"/>
      <c r="BC13" s="4"/>
      <c r="BD13" s="4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5"/>
      <c r="BP13" s="5"/>
      <c r="BQ13" s="5"/>
      <c r="BR13" s="5"/>
      <c r="BS13" s="5"/>
      <c r="BT13" s="5"/>
      <c r="BU13" s="5"/>
      <c r="BV13" s="5"/>
    </row>
    <row r="14" spans="1:74">
      <c r="A14" s="89"/>
      <c r="B14" s="90" t="s">
        <v>0</v>
      </c>
      <c r="C14" s="91"/>
      <c r="D14" s="92" t="s">
        <v>0</v>
      </c>
      <c r="E14" s="92" t="s">
        <v>0</v>
      </c>
      <c r="F14" s="92" t="s">
        <v>0</v>
      </c>
      <c r="G14" s="93"/>
      <c r="H14" s="93" t="s">
        <v>0</v>
      </c>
      <c r="I14" s="226" t="s">
        <v>29</v>
      </c>
      <c r="J14" s="227"/>
      <c r="K14" s="94" t="s">
        <v>0</v>
      </c>
      <c r="L14" s="89"/>
      <c r="M14" s="94"/>
      <c r="N14" s="94"/>
      <c r="O14" s="94" t="s">
        <v>30</v>
      </c>
      <c r="P14" s="94"/>
      <c r="Q14" s="95"/>
      <c r="R14" s="96"/>
      <c r="S14" s="97"/>
      <c r="T14" s="97"/>
      <c r="U14" s="31"/>
      <c r="V14" s="31"/>
      <c r="W14" s="31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5"/>
      <c r="BF14" s="5"/>
      <c r="BG14" s="5"/>
      <c r="BH14" s="5"/>
      <c r="BI14" s="5"/>
      <c r="BJ14" s="5"/>
      <c r="BK14" s="5"/>
      <c r="BL14" s="5"/>
      <c r="BM14" s="5"/>
      <c r="BN14" s="5"/>
      <c r="BO14" s="5"/>
      <c r="BP14" s="5"/>
      <c r="BQ14" s="5"/>
      <c r="BR14" s="5"/>
      <c r="BS14" s="5"/>
      <c r="BT14" s="5"/>
      <c r="BU14" s="5"/>
      <c r="BV14" s="5"/>
    </row>
    <row r="15" spans="1:74">
      <c r="A15" s="98"/>
      <c r="B15" s="99" t="s">
        <v>31</v>
      </c>
      <c r="C15" s="93" t="s">
        <v>31</v>
      </c>
      <c r="D15" s="93" t="s">
        <v>32</v>
      </c>
      <c r="E15" s="93" t="s">
        <v>76</v>
      </c>
      <c r="F15" s="93" t="s">
        <v>0</v>
      </c>
      <c r="G15" s="93"/>
      <c r="H15" s="93" t="s">
        <v>0</v>
      </c>
      <c r="I15" s="228"/>
      <c r="J15" s="229"/>
      <c r="K15" s="100" t="s">
        <v>34</v>
      </c>
      <c r="L15" s="101" t="s">
        <v>35</v>
      </c>
      <c r="M15" s="101" t="s">
        <v>36</v>
      </c>
      <c r="N15" s="101" t="s">
        <v>37</v>
      </c>
      <c r="O15" s="101" t="s">
        <v>38</v>
      </c>
      <c r="P15" s="89" t="s">
        <v>39</v>
      </c>
      <c r="Q15" s="90" t="s">
        <v>40</v>
      </c>
      <c r="R15" s="102" t="s">
        <v>41</v>
      </c>
      <c r="S15" s="97" t="s">
        <v>42</v>
      </c>
      <c r="T15" s="103" t="s">
        <v>43</v>
      </c>
      <c r="U15" s="31"/>
      <c r="V15" s="31"/>
      <c r="W15" s="31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5"/>
      <c r="BP15" s="5"/>
      <c r="BQ15" s="5"/>
      <c r="BR15" s="5"/>
      <c r="BS15" s="5"/>
      <c r="BT15" s="5"/>
      <c r="BU15" s="5"/>
      <c r="BV15" s="5"/>
    </row>
    <row r="16" spans="1:74" ht="12" thickBot="1">
      <c r="A16" s="104" t="s">
        <v>44</v>
      </c>
      <c r="B16" s="105" t="s">
        <v>45</v>
      </c>
      <c r="C16" s="106" t="s">
        <v>77</v>
      </c>
      <c r="D16" s="106" t="s">
        <v>47</v>
      </c>
      <c r="E16" s="106" t="s">
        <v>48</v>
      </c>
      <c r="F16" s="106" t="s">
        <v>49</v>
      </c>
      <c r="G16" s="106" t="s">
        <v>50</v>
      </c>
      <c r="H16" s="106" t="s">
        <v>51</v>
      </c>
      <c r="I16" s="107" t="s">
        <v>52</v>
      </c>
      <c r="J16" s="108" t="s">
        <v>53</v>
      </c>
      <c r="K16" s="109" t="s">
        <v>54</v>
      </c>
      <c r="L16" s="110" t="s">
        <v>212</v>
      </c>
      <c r="M16" s="111" t="s">
        <v>55</v>
      </c>
      <c r="N16" s="111" t="s">
        <v>56</v>
      </c>
      <c r="O16" s="111" t="s">
        <v>57</v>
      </c>
      <c r="P16" s="112" t="s">
        <v>78</v>
      </c>
      <c r="Q16" s="113" t="s">
        <v>59</v>
      </c>
      <c r="R16" s="114" t="s">
        <v>59</v>
      </c>
      <c r="S16" s="109" t="s">
        <v>60</v>
      </c>
      <c r="T16" s="111" t="s">
        <v>61</v>
      </c>
      <c r="U16" s="31"/>
      <c r="V16" s="31"/>
      <c r="W16" s="31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5"/>
      <c r="BP16" s="5"/>
      <c r="BQ16" s="5"/>
      <c r="BR16" s="5"/>
      <c r="BS16" s="5"/>
      <c r="BT16" s="5"/>
      <c r="BU16" s="5"/>
      <c r="BV16" s="5"/>
    </row>
    <row r="17" spans="1:74" ht="22.5" thickTop="1">
      <c r="A17" s="115">
        <v>1</v>
      </c>
      <c r="B17" s="116" t="s">
        <v>63</v>
      </c>
      <c r="C17" s="121" t="s">
        <v>141</v>
      </c>
      <c r="D17" s="122" t="s">
        <v>142</v>
      </c>
      <c r="E17" s="117" t="s">
        <v>63</v>
      </c>
      <c r="F17" s="196">
        <v>55000</v>
      </c>
      <c r="G17" s="193">
        <v>0</v>
      </c>
      <c r="H17" s="193">
        <f>+L55</f>
        <v>0</v>
      </c>
      <c r="I17" s="220" t="s">
        <v>63</v>
      </c>
      <c r="J17" s="193">
        <v>0</v>
      </c>
      <c r="K17" s="195">
        <f t="shared" ref="K17:K41" si="0">(+F17+G17+H17+J17)</f>
        <v>55000</v>
      </c>
      <c r="L17" s="195">
        <f>ROUND((K17*0.3077),0)</f>
        <v>16924</v>
      </c>
      <c r="M17" s="195">
        <v>495</v>
      </c>
      <c r="N17" s="195">
        <v>0</v>
      </c>
      <c r="O17" s="195">
        <f>ROUND((K17*0.0145),0)</f>
        <v>798</v>
      </c>
      <c r="P17" s="195">
        <v>187</v>
      </c>
      <c r="Q17" s="199">
        <v>13493</v>
      </c>
      <c r="R17" s="199">
        <v>329</v>
      </c>
      <c r="S17" s="195">
        <f t="shared" ref="S17:S41" si="1">+L17+M17+N17+O17+P17+Q17+R17</f>
        <v>32226</v>
      </c>
      <c r="T17" s="195">
        <f t="shared" ref="T17:T41" si="2">+K17+S17</f>
        <v>87226</v>
      </c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5"/>
      <c r="BP17" s="5"/>
      <c r="BQ17" s="5"/>
      <c r="BR17" s="5"/>
      <c r="BS17" s="5"/>
      <c r="BT17" s="5"/>
      <c r="BU17" s="5"/>
      <c r="BV17" s="5"/>
    </row>
    <row r="18" spans="1:74">
      <c r="A18" s="115">
        <f t="shared" ref="A18:A41" si="3">A17+1</f>
        <v>2</v>
      </c>
      <c r="B18" s="120" t="s">
        <v>63</v>
      </c>
      <c r="C18" s="117" t="s">
        <v>85</v>
      </c>
      <c r="D18" s="122" t="s">
        <v>143</v>
      </c>
      <c r="E18" s="122" t="s">
        <v>63</v>
      </c>
      <c r="F18" s="200">
        <v>37914</v>
      </c>
      <c r="G18" s="206">
        <v>0</v>
      </c>
      <c r="H18" s="193">
        <f t="shared" ref="H18:H41" si="4">+L56</f>
        <v>0</v>
      </c>
      <c r="I18" s="220" t="s">
        <v>63</v>
      </c>
      <c r="J18" s="193">
        <v>0</v>
      </c>
      <c r="K18" s="195">
        <f t="shared" si="0"/>
        <v>37914</v>
      </c>
      <c r="L18" s="195">
        <f t="shared" ref="L18:L23" si="5">ROUND((K18*0.3077),0)</f>
        <v>11666</v>
      </c>
      <c r="M18" s="195">
        <v>495</v>
      </c>
      <c r="N18" s="195">
        <v>0</v>
      </c>
      <c r="O18" s="195">
        <f t="shared" ref="O18:O41" si="6">ROUND((K18*0.0145),0)</f>
        <v>550</v>
      </c>
      <c r="P18" s="195">
        <v>187</v>
      </c>
      <c r="Q18" s="203">
        <v>8551</v>
      </c>
      <c r="R18" s="203">
        <v>0</v>
      </c>
      <c r="S18" s="195">
        <f t="shared" si="1"/>
        <v>21449</v>
      </c>
      <c r="T18" s="195">
        <f t="shared" si="2"/>
        <v>59363</v>
      </c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5"/>
      <c r="BP18" s="5"/>
      <c r="BQ18" s="5"/>
      <c r="BR18" s="5"/>
      <c r="BS18" s="5"/>
      <c r="BT18" s="5"/>
      <c r="BU18" s="5"/>
      <c r="BV18" s="5"/>
    </row>
    <row r="19" spans="1:74">
      <c r="A19" s="115">
        <f t="shared" si="3"/>
        <v>3</v>
      </c>
      <c r="B19" s="120" t="s">
        <v>63</v>
      </c>
      <c r="C19" s="117" t="s">
        <v>85</v>
      </c>
      <c r="D19" s="122" t="s">
        <v>165</v>
      </c>
      <c r="E19" s="122" t="s">
        <v>63</v>
      </c>
      <c r="F19" s="200">
        <v>33182</v>
      </c>
      <c r="G19" s="206">
        <v>0</v>
      </c>
      <c r="H19" s="193">
        <f t="shared" si="4"/>
        <v>0</v>
      </c>
      <c r="I19" s="220" t="s">
        <v>63</v>
      </c>
      <c r="J19" s="193">
        <v>0</v>
      </c>
      <c r="K19" s="195">
        <f t="shared" si="0"/>
        <v>33182</v>
      </c>
      <c r="L19" s="195">
        <f t="shared" si="5"/>
        <v>10210</v>
      </c>
      <c r="M19" s="195">
        <v>0</v>
      </c>
      <c r="N19" s="195">
        <v>0</v>
      </c>
      <c r="O19" s="195">
        <f t="shared" si="6"/>
        <v>481</v>
      </c>
      <c r="P19" s="195">
        <v>187</v>
      </c>
      <c r="Q19" s="203">
        <v>8551</v>
      </c>
      <c r="R19" s="203">
        <v>342</v>
      </c>
      <c r="S19" s="195">
        <f t="shared" si="1"/>
        <v>19771</v>
      </c>
      <c r="T19" s="195">
        <f t="shared" si="2"/>
        <v>52953</v>
      </c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5"/>
      <c r="BP19" s="5"/>
      <c r="BQ19" s="5"/>
      <c r="BR19" s="5"/>
      <c r="BS19" s="5"/>
      <c r="BT19" s="5"/>
      <c r="BU19" s="5"/>
      <c r="BV19" s="5"/>
    </row>
    <row r="20" spans="1:74">
      <c r="A20" s="115">
        <f t="shared" si="3"/>
        <v>4</v>
      </c>
      <c r="B20" s="120" t="s">
        <v>63</v>
      </c>
      <c r="C20" s="117" t="s">
        <v>85</v>
      </c>
      <c r="D20" s="122" t="s">
        <v>144</v>
      </c>
      <c r="E20" s="122" t="s">
        <v>63</v>
      </c>
      <c r="F20" s="200">
        <v>33182</v>
      </c>
      <c r="G20" s="206">
        <v>0</v>
      </c>
      <c r="H20" s="193">
        <f t="shared" si="4"/>
        <v>0</v>
      </c>
      <c r="I20" s="220" t="s">
        <v>63</v>
      </c>
      <c r="J20" s="193">
        <v>0</v>
      </c>
      <c r="K20" s="195">
        <f t="shared" si="0"/>
        <v>33182</v>
      </c>
      <c r="L20" s="195">
        <f t="shared" si="5"/>
        <v>10210</v>
      </c>
      <c r="M20" s="195">
        <v>0</v>
      </c>
      <c r="N20" s="195">
        <v>0</v>
      </c>
      <c r="O20" s="195">
        <f t="shared" si="6"/>
        <v>481</v>
      </c>
      <c r="P20" s="195">
        <v>187</v>
      </c>
      <c r="Q20" s="203">
        <v>4801</v>
      </c>
      <c r="R20" s="203">
        <v>342</v>
      </c>
      <c r="S20" s="195">
        <f t="shared" si="1"/>
        <v>16021</v>
      </c>
      <c r="T20" s="195">
        <f t="shared" si="2"/>
        <v>49203</v>
      </c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5"/>
      <c r="BP20" s="5"/>
      <c r="BQ20" s="5"/>
      <c r="BR20" s="5"/>
      <c r="BS20" s="5"/>
      <c r="BT20" s="5"/>
      <c r="BU20" s="5"/>
      <c r="BV20" s="5"/>
    </row>
    <row r="21" spans="1:74">
      <c r="A21" s="115">
        <f t="shared" si="3"/>
        <v>5</v>
      </c>
      <c r="B21" s="120" t="s">
        <v>63</v>
      </c>
      <c r="C21" s="239" t="s">
        <v>85</v>
      </c>
      <c r="D21" s="230" t="s">
        <v>145</v>
      </c>
      <c r="E21" s="230" t="s">
        <v>63</v>
      </c>
      <c r="F21" s="232">
        <v>33182</v>
      </c>
      <c r="G21" s="233">
        <v>0</v>
      </c>
      <c r="H21" s="234">
        <f t="shared" si="4"/>
        <v>0</v>
      </c>
      <c r="I21" s="235" t="s">
        <v>63</v>
      </c>
      <c r="J21" s="234">
        <v>0</v>
      </c>
      <c r="K21" s="236">
        <f t="shared" si="0"/>
        <v>33182</v>
      </c>
      <c r="L21" s="236">
        <f t="shared" si="5"/>
        <v>10210</v>
      </c>
      <c r="M21" s="236">
        <v>495</v>
      </c>
      <c r="N21" s="236">
        <v>0</v>
      </c>
      <c r="O21" s="236">
        <f t="shared" si="6"/>
        <v>481</v>
      </c>
      <c r="P21" s="236">
        <v>187</v>
      </c>
      <c r="Q21" s="237">
        <v>8551</v>
      </c>
      <c r="R21" s="237">
        <v>342</v>
      </c>
      <c r="S21" s="236">
        <f t="shared" si="1"/>
        <v>20266</v>
      </c>
      <c r="T21" s="236">
        <f t="shared" si="2"/>
        <v>53448</v>
      </c>
      <c r="U21" s="238" t="s">
        <v>229</v>
      </c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5"/>
      <c r="BP21" s="5"/>
      <c r="BQ21" s="5"/>
      <c r="BR21" s="5"/>
      <c r="BS21" s="5"/>
      <c r="BT21" s="5"/>
      <c r="BU21" s="5"/>
      <c r="BV21" s="5"/>
    </row>
    <row r="22" spans="1:74">
      <c r="A22" s="115">
        <f t="shared" si="3"/>
        <v>6</v>
      </c>
      <c r="B22" s="120" t="s">
        <v>63</v>
      </c>
      <c r="C22" s="117" t="s">
        <v>85</v>
      </c>
      <c r="D22" s="122" t="s">
        <v>168</v>
      </c>
      <c r="E22" s="122" t="s">
        <v>63</v>
      </c>
      <c r="F22" s="200">
        <v>28000</v>
      </c>
      <c r="G22" s="206">
        <v>0</v>
      </c>
      <c r="H22" s="193">
        <f t="shared" si="4"/>
        <v>0</v>
      </c>
      <c r="I22" s="220" t="s">
        <v>63</v>
      </c>
      <c r="J22" s="193">
        <v>0</v>
      </c>
      <c r="K22" s="195">
        <f t="shared" si="0"/>
        <v>28000</v>
      </c>
      <c r="L22" s="195">
        <f t="shared" si="5"/>
        <v>8616</v>
      </c>
      <c r="M22" s="195">
        <v>495</v>
      </c>
      <c r="N22" s="195">
        <v>0</v>
      </c>
      <c r="O22" s="195">
        <f t="shared" si="6"/>
        <v>406</v>
      </c>
      <c r="P22" s="195">
        <v>187</v>
      </c>
      <c r="Q22" s="203">
        <v>8551</v>
      </c>
      <c r="R22" s="203">
        <v>342</v>
      </c>
      <c r="S22" s="195">
        <f t="shared" si="1"/>
        <v>18597</v>
      </c>
      <c r="T22" s="195">
        <f t="shared" si="2"/>
        <v>46597</v>
      </c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5"/>
      <c r="BP22" s="5"/>
      <c r="BQ22" s="5"/>
      <c r="BR22" s="5"/>
      <c r="BS22" s="5"/>
      <c r="BT22" s="5"/>
      <c r="BU22" s="5"/>
      <c r="BV22" s="5"/>
    </row>
    <row r="23" spans="1:74">
      <c r="A23" s="115">
        <f t="shared" si="3"/>
        <v>7</v>
      </c>
      <c r="B23" s="120" t="s">
        <v>63</v>
      </c>
      <c r="C23" s="117" t="s">
        <v>85</v>
      </c>
      <c r="D23" s="122" t="s">
        <v>173</v>
      </c>
      <c r="E23" s="122" t="s">
        <v>63</v>
      </c>
      <c r="F23" s="200">
        <v>26520</v>
      </c>
      <c r="G23" s="206">
        <v>0</v>
      </c>
      <c r="H23" s="193">
        <f t="shared" si="4"/>
        <v>0</v>
      </c>
      <c r="I23" s="220" t="s">
        <v>63</v>
      </c>
      <c r="J23" s="193">
        <v>0</v>
      </c>
      <c r="K23" s="195">
        <f t="shared" si="0"/>
        <v>26520</v>
      </c>
      <c r="L23" s="195">
        <f t="shared" si="5"/>
        <v>8160</v>
      </c>
      <c r="M23" s="195">
        <v>495</v>
      </c>
      <c r="N23" s="195">
        <v>0</v>
      </c>
      <c r="O23" s="195">
        <f t="shared" si="6"/>
        <v>385</v>
      </c>
      <c r="P23" s="195">
        <v>187</v>
      </c>
      <c r="Q23" s="203">
        <v>15868</v>
      </c>
      <c r="R23" s="203">
        <v>0</v>
      </c>
      <c r="S23" s="195">
        <f t="shared" si="1"/>
        <v>25095</v>
      </c>
      <c r="T23" s="195">
        <f t="shared" si="2"/>
        <v>51615</v>
      </c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5"/>
      <c r="BP23" s="5"/>
      <c r="BQ23" s="5"/>
      <c r="BR23" s="5"/>
      <c r="BS23" s="5"/>
      <c r="BT23" s="5"/>
      <c r="BU23" s="5"/>
      <c r="BV23" s="5"/>
    </row>
    <row r="24" spans="1:74">
      <c r="A24" s="115">
        <f t="shared" si="3"/>
        <v>8</v>
      </c>
      <c r="B24" s="120" t="s">
        <v>63</v>
      </c>
      <c r="C24" s="117" t="s">
        <v>85</v>
      </c>
      <c r="D24" s="157" t="s">
        <v>192</v>
      </c>
      <c r="E24" s="122" t="s">
        <v>63</v>
      </c>
      <c r="F24" s="200">
        <v>37545</v>
      </c>
      <c r="G24" s="206">
        <v>0</v>
      </c>
      <c r="H24" s="193">
        <f t="shared" ref="H24:H25" si="7">+L62</f>
        <v>0</v>
      </c>
      <c r="I24" s="207" t="s">
        <v>63</v>
      </c>
      <c r="J24" s="193">
        <v>0</v>
      </c>
      <c r="K24" s="195">
        <f t="shared" ref="K24:K25" si="8">(+F24+G24+H24+J24)</f>
        <v>37545</v>
      </c>
      <c r="L24" s="195">
        <f t="shared" ref="L24:L25" si="9">ROUND((K24*0.3077),0)</f>
        <v>11553</v>
      </c>
      <c r="M24" s="195">
        <v>495</v>
      </c>
      <c r="N24" s="195">
        <v>0</v>
      </c>
      <c r="O24" s="195">
        <f t="shared" ref="O24:O25" si="10">ROUND((K24*0.0145),0)</f>
        <v>544</v>
      </c>
      <c r="P24" s="195">
        <v>187</v>
      </c>
      <c r="Q24" s="203">
        <v>13493</v>
      </c>
      <c r="R24" s="203">
        <v>329</v>
      </c>
      <c r="S24" s="195">
        <f t="shared" ref="S24:S25" si="11">+L24+M24+N24+O24+P24+Q24+R24</f>
        <v>26601</v>
      </c>
      <c r="T24" s="195">
        <f t="shared" ref="T24:T25" si="12">+K24+S24</f>
        <v>64146</v>
      </c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5"/>
      <c r="BP24" s="5"/>
      <c r="BQ24" s="5"/>
      <c r="BR24" s="5"/>
      <c r="BS24" s="5"/>
      <c r="BT24" s="5"/>
      <c r="BU24" s="5"/>
      <c r="BV24" s="5"/>
    </row>
    <row r="25" spans="1:74">
      <c r="A25" s="115">
        <f t="shared" si="3"/>
        <v>9</v>
      </c>
      <c r="B25" s="120" t="s">
        <v>63</v>
      </c>
      <c r="C25" s="117" t="s">
        <v>85</v>
      </c>
      <c r="D25" s="157" t="s">
        <v>219</v>
      </c>
      <c r="E25" s="122" t="s">
        <v>63</v>
      </c>
      <c r="F25" s="200">
        <v>26520</v>
      </c>
      <c r="G25" s="206">
        <v>0</v>
      </c>
      <c r="H25" s="193">
        <f t="shared" si="7"/>
        <v>0</v>
      </c>
      <c r="I25" s="220" t="s">
        <v>63</v>
      </c>
      <c r="J25" s="193">
        <v>0</v>
      </c>
      <c r="K25" s="195">
        <f t="shared" si="8"/>
        <v>26520</v>
      </c>
      <c r="L25" s="195">
        <f t="shared" si="9"/>
        <v>8160</v>
      </c>
      <c r="M25" s="195">
        <v>495</v>
      </c>
      <c r="N25" s="195">
        <v>0</v>
      </c>
      <c r="O25" s="195">
        <f t="shared" si="10"/>
        <v>385</v>
      </c>
      <c r="P25" s="195">
        <v>187</v>
      </c>
      <c r="Q25" s="203">
        <v>0</v>
      </c>
      <c r="R25" s="203">
        <v>329</v>
      </c>
      <c r="S25" s="195">
        <f t="shared" si="11"/>
        <v>9556</v>
      </c>
      <c r="T25" s="195">
        <f t="shared" si="12"/>
        <v>36076</v>
      </c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5"/>
      <c r="BP25" s="5"/>
      <c r="BQ25" s="5"/>
      <c r="BR25" s="5"/>
      <c r="BS25" s="5"/>
      <c r="BT25" s="5"/>
      <c r="BU25" s="5"/>
      <c r="BV25" s="5"/>
    </row>
    <row r="26" spans="1:74">
      <c r="A26" s="115">
        <f t="shared" si="3"/>
        <v>10</v>
      </c>
      <c r="B26" s="115"/>
      <c r="C26" s="117"/>
      <c r="D26" s="157"/>
      <c r="E26" s="122"/>
      <c r="F26" s="200"/>
      <c r="G26" s="206"/>
      <c r="H26" s="193"/>
      <c r="I26" s="220"/>
      <c r="J26" s="193"/>
      <c r="K26" s="195"/>
      <c r="L26" s="195"/>
      <c r="M26" s="195"/>
      <c r="N26" s="195"/>
      <c r="O26" s="195"/>
      <c r="P26" s="195"/>
      <c r="Q26" s="203"/>
      <c r="R26" s="203"/>
      <c r="S26" s="195"/>
      <c r="T26" s="195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5"/>
      <c r="BP26" s="5"/>
      <c r="BQ26" s="5"/>
      <c r="BR26" s="5"/>
      <c r="BS26" s="5"/>
      <c r="BT26" s="5"/>
      <c r="BU26" s="5"/>
      <c r="BV26" s="5"/>
    </row>
    <row r="27" spans="1:74">
      <c r="A27" s="115">
        <f t="shared" si="3"/>
        <v>11</v>
      </c>
      <c r="B27" s="115"/>
      <c r="C27" s="117"/>
      <c r="D27" s="122"/>
      <c r="E27" s="122"/>
      <c r="F27" s="200">
        <v>0</v>
      </c>
      <c r="G27" s="206">
        <v>0</v>
      </c>
      <c r="H27" s="193">
        <f t="shared" si="4"/>
        <v>0</v>
      </c>
      <c r="I27" s="221"/>
      <c r="J27" s="193">
        <v>0</v>
      </c>
      <c r="K27" s="195">
        <f t="shared" si="0"/>
        <v>0</v>
      </c>
      <c r="L27" s="195">
        <f t="shared" ref="L27:L41" si="13">ROUND((K27*0.2943),0)</f>
        <v>0</v>
      </c>
      <c r="M27" s="195">
        <v>0</v>
      </c>
      <c r="N27" s="195">
        <v>0</v>
      </c>
      <c r="O27" s="195">
        <f t="shared" si="6"/>
        <v>0</v>
      </c>
      <c r="P27" s="195">
        <v>0</v>
      </c>
      <c r="Q27" s="203">
        <v>0</v>
      </c>
      <c r="R27" s="203">
        <v>0</v>
      </c>
      <c r="S27" s="195">
        <f t="shared" si="1"/>
        <v>0</v>
      </c>
      <c r="T27" s="195">
        <f t="shared" si="2"/>
        <v>0</v>
      </c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5"/>
      <c r="BP27" s="5"/>
      <c r="BQ27" s="5"/>
      <c r="BR27" s="5"/>
      <c r="BS27" s="5"/>
      <c r="BT27" s="5"/>
      <c r="BU27" s="5"/>
      <c r="BV27" s="5"/>
    </row>
    <row r="28" spans="1:74">
      <c r="A28" s="115">
        <f t="shared" si="3"/>
        <v>12</v>
      </c>
      <c r="B28" s="115"/>
      <c r="C28" s="152"/>
      <c r="D28" s="152"/>
      <c r="E28" s="152"/>
      <c r="F28" s="125">
        <v>0</v>
      </c>
      <c r="G28" s="125">
        <v>0</v>
      </c>
      <c r="H28" s="126">
        <f t="shared" si="4"/>
        <v>0</v>
      </c>
      <c r="I28" s="156"/>
      <c r="J28" s="128">
        <v>0</v>
      </c>
      <c r="K28" s="119">
        <f t="shared" si="0"/>
        <v>0</v>
      </c>
      <c r="L28" s="119">
        <f t="shared" si="13"/>
        <v>0</v>
      </c>
      <c r="M28" s="119">
        <v>0</v>
      </c>
      <c r="N28" s="119">
        <v>0</v>
      </c>
      <c r="O28" s="119">
        <f t="shared" si="6"/>
        <v>0</v>
      </c>
      <c r="P28" s="119">
        <v>0</v>
      </c>
      <c r="Q28" s="119">
        <v>0</v>
      </c>
      <c r="R28" s="119">
        <v>0</v>
      </c>
      <c r="S28" s="119">
        <f t="shared" si="1"/>
        <v>0</v>
      </c>
      <c r="T28" s="119">
        <f t="shared" si="2"/>
        <v>0</v>
      </c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5"/>
      <c r="BP28" s="5"/>
      <c r="BQ28" s="5"/>
      <c r="BR28" s="5"/>
      <c r="BS28" s="5"/>
      <c r="BT28" s="5"/>
      <c r="BU28" s="5"/>
      <c r="BV28" s="5"/>
    </row>
    <row r="29" spans="1:74">
      <c r="A29" s="115">
        <f t="shared" si="3"/>
        <v>13</v>
      </c>
      <c r="B29" s="115"/>
      <c r="C29" s="152"/>
      <c r="D29" s="152"/>
      <c r="E29" s="152"/>
      <c r="F29" s="125">
        <v>0</v>
      </c>
      <c r="G29" s="125">
        <v>0</v>
      </c>
      <c r="H29" s="126">
        <f t="shared" si="4"/>
        <v>0</v>
      </c>
      <c r="I29" s="156"/>
      <c r="J29" s="128">
        <v>0</v>
      </c>
      <c r="K29" s="119">
        <f t="shared" si="0"/>
        <v>0</v>
      </c>
      <c r="L29" s="119">
        <f t="shared" si="13"/>
        <v>0</v>
      </c>
      <c r="M29" s="119">
        <v>0</v>
      </c>
      <c r="N29" s="119">
        <v>0</v>
      </c>
      <c r="O29" s="119">
        <f t="shared" si="6"/>
        <v>0</v>
      </c>
      <c r="P29" s="119">
        <v>0</v>
      </c>
      <c r="Q29" s="119">
        <v>0</v>
      </c>
      <c r="R29" s="119">
        <v>0</v>
      </c>
      <c r="S29" s="119">
        <f t="shared" si="1"/>
        <v>0</v>
      </c>
      <c r="T29" s="119">
        <f t="shared" si="2"/>
        <v>0</v>
      </c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5"/>
      <c r="BF29" s="5"/>
      <c r="BG29" s="5"/>
      <c r="BH29" s="5"/>
      <c r="BI29" s="5"/>
      <c r="BJ29" s="5"/>
      <c r="BK29" s="5"/>
      <c r="BL29" s="5"/>
      <c r="BM29" s="5"/>
      <c r="BN29" s="5"/>
      <c r="BO29" s="5"/>
      <c r="BP29" s="5"/>
      <c r="BQ29" s="5"/>
      <c r="BR29" s="5"/>
      <c r="BS29" s="5"/>
      <c r="BT29" s="5"/>
      <c r="BU29" s="5"/>
      <c r="BV29" s="5"/>
    </row>
    <row r="30" spans="1:74">
      <c r="A30" s="115">
        <f t="shared" si="3"/>
        <v>14</v>
      </c>
      <c r="B30" s="115"/>
      <c r="C30" s="152"/>
      <c r="D30" s="152"/>
      <c r="E30" s="152"/>
      <c r="F30" s="125">
        <v>0</v>
      </c>
      <c r="G30" s="125">
        <v>0</v>
      </c>
      <c r="H30" s="126">
        <f t="shared" si="4"/>
        <v>0</v>
      </c>
      <c r="I30" s="156"/>
      <c r="J30" s="128">
        <v>0</v>
      </c>
      <c r="K30" s="119">
        <f t="shared" si="0"/>
        <v>0</v>
      </c>
      <c r="L30" s="119">
        <f t="shared" si="13"/>
        <v>0</v>
      </c>
      <c r="M30" s="119">
        <v>0</v>
      </c>
      <c r="N30" s="119">
        <v>0</v>
      </c>
      <c r="O30" s="119">
        <f t="shared" si="6"/>
        <v>0</v>
      </c>
      <c r="P30" s="119">
        <v>0</v>
      </c>
      <c r="Q30" s="119">
        <v>0</v>
      </c>
      <c r="R30" s="119">
        <v>0</v>
      </c>
      <c r="S30" s="119">
        <f t="shared" si="1"/>
        <v>0</v>
      </c>
      <c r="T30" s="119">
        <f t="shared" si="2"/>
        <v>0</v>
      </c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5"/>
      <c r="BP30" s="5"/>
      <c r="BQ30" s="5"/>
      <c r="BR30" s="5"/>
      <c r="BS30" s="5"/>
      <c r="BT30" s="5"/>
      <c r="BU30" s="5"/>
      <c r="BV30" s="5"/>
    </row>
    <row r="31" spans="1:74">
      <c r="A31" s="115">
        <f t="shared" si="3"/>
        <v>15</v>
      </c>
      <c r="B31" s="115"/>
      <c r="C31" s="152"/>
      <c r="D31" s="152"/>
      <c r="E31" s="152"/>
      <c r="F31" s="125">
        <v>0</v>
      </c>
      <c r="G31" s="125">
        <v>0</v>
      </c>
      <c r="H31" s="126">
        <f t="shared" si="4"/>
        <v>0</v>
      </c>
      <c r="I31" s="156"/>
      <c r="J31" s="128">
        <v>0</v>
      </c>
      <c r="K31" s="119">
        <f t="shared" si="0"/>
        <v>0</v>
      </c>
      <c r="L31" s="119">
        <f t="shared" si="13"/>
        <v>0</v>
      </c>
      <c r="M31" s="119">
        <v>0</v>
      </c>
      <c r="N31" s="119">
        <v>0</v>
      </c>
      <c r="O31" s="119">
        <f t="shared" si="6"/>
        <v>0</v>
      </c>
      <c r="P31" s="119">
        <v>0</v>
      </c>
      <c r="Q31" s="119">
        <v>0</v>
      </c>
      <c r="R31" s="119">
        <v>0</v>
      </c>
      <c r="S31" s="119">
        <f t="shared" si="1"/>
        <v>0</v>
      </c>
      <c r="T31" s="119">
        <f t="shared" si="2"/>
        <v>0</v>
      </c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5"/>
      <c r="BF31" s="5"/>
      <c r="BG31" s="5"/>
      <c r="BH31" s="5"/>
      <c r="BI31" s="5"/>
      <c r="BJ31" s="5"/>
      <c r="BK31" s="5"/>
      <c r="BL31" s="5"/>
      <c r="BM31" s="5"/>
      <c r="BN31" s="5"/>
      <c r="BO31" s="5"/>
      <c r="BP31" s="5"/>
      <c r="BQ31" s="5"/>
      <c r="BR31" s="5"/>
      <c r="BS31" s="5"/>
      <c r="BT31" s="5"/>
      <c r="BU31" s="5"/>
      <c r="BV31" s="5"/>
    </row>
    <row r="32" spans="1:74">
      <c r="A32" s="115">
        <f t="shared" si="3"/>
        <v>16</v>
      </c>
      <c r="B32" s="115"/>
      <c r="C32" s="152"/>
      <c r="D32" s="152"/>
      <c r="E32" s="152"/>
      <c r="F32" s="125">
        <v>0</v>
      </c>
      <c r="G32" s="125">
        <v>0</v>
      </c>
      <c r="H32" s="126">
        <f t="shared" si="4"/>
        <v>0</v>
      </c>
      <c r="I32" s="156"/>
      <c r="J32" s="128">
        <v>0</v>
      </c>
      <c r="K32" s="119">
        <f t="shared" si="0"/>
        <v>0</v>
      </c>
      <c r="L32" s="119">
        <f t="shared" si="13"/>
        <v>0</v>
      </c>
      <c r="M32" s="119">
        <v>0</v>
      </c>
      <c r="N32" s="119">
        <v>0</v>
      </c>
      <c r="O32" s="119">
        <f t="shared" si="6"/>
        <v>0</v>
      </c>
      <c r="P32" s="119">
        <v>0</v>
      </c>
      <c r="Q32" s="119">
        <v>0</v>
      </c>
      <c r="R32" s="119">
        <v>0</v>
      </c>
      <c r="S32" s="119">
        <f t="shared" si="1"/>
        <v>0</v>
      </c>
      <c r="T32" s="119">
        <f t="shared" si="2"/>
        <v>0</v>
      </c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5"/>
      <c r="BP32" s="5"/>
      <c r="BQ32" s="5"/>
      <c r="BR32" s="5"/>
      <c r="BS32" s="5"/>
      <c r="BT32" s="5"/>
      <c r="BU32" s="5"/>
      <c r="BV32" s="5"/>
    </row>
    <row r="33" spans="1:74">
      <c r="A33" s="115">
        <f t="shared" si="3"/>
        <v>17</v>
      </c>
      <c r="B33" s="115"/>
      <c r="C33" s="152"/>
      <c r="D33" s="152"/>
      <c r="E33" s="152"/>
      <c r="F33" s="125">
        <v>0</v>
      </c>
      <c r="G33" s="125">
        <v>0</v>
      </c>
      <c r="H33" s="126">
        <f t="shared" si="4"/>
        <v>0</v>
      </c>
      <c r="I33" s="156"/>
      <c r="J33" s="128">
        <v>0</v>
      </c>
      <c r="K33" s="119">
        <f t="shared" si="0"/>
        <v>0</v>
      </c>
      <c r="L33" s="119">
        <f t="shared" si="13"/>
        <v>0</v>
      </c>
      <c r="M33" s="119">
        <v>0</v>
      </c>
      <c r="N33" s="119">
        <v>0</v>
      </c>
      <c r="O33" s="119">
        <f t="shared" si="6"/>
        <v>0</v>
      </c>
      <c r="P33" s="119">
        <v>0</v>
      </c>
      <c r="Q33" s="119">
        <v>0</v>
      </c>
      <c r="R33" s="119">
        <v>0</v>
      </c>
      <c r="S33" s="119">
        <f t="shared" si="1"/>
        <v>0</v>
      </c>
      <c r="T33" s="119">
        <f t="shared" si="2"/>
        <v>0</v>
      </c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</row>
    <row r="34" spans="1:74">
      <c r="A34" s="115">
        <f t="shared" si="3"/>
        <v>18</v>
      </c>
      <c r="B34" s="115"/>
      <c r="C34" s="152"/>
      <c r="D34" s="152"/>
      <c r="E34" s="152"/>
      <c r="F34" s="125">
        <v>0</v>
      </c>
      <c r="G34" s="125">
        <v>0</v>
      </c>
      <c r="H34" s="126">
        <f t="shared" si="4"/>
        <v>0</v>
      </c>
      <c r="I34" s="156"/>
      <c r="J34" s="128">
        <v>0</v>
      </c>
      <c r="K34" s="119">
        <f t="shared" si="0"/>
        <v>0</v>
      </c>
      <c r="L34" s="119">
        <f t="shared" si="13"/>
        <v>0</v>
      </c>
      <c r="M34" s="119">
        <v>0</v>
      </c>
      <c r="N34" s="119">
        <v>0</v>
      </c>
      <c r="O34" s="119">
        <f t="shared" si="6"/>
        <v>0</v>
      </c>
      <c r="P34" s="119">
        <v>0</v>
      </c>
      <c r="Q34" s="119">
        <v>0</v>
      </c>
      <c r="R34" s="119">
        <v>0</v>
      </c>
      <c r="S34" s="119">
        <f t="shared" si="1"/>
        <v>0</v>
      </c>
      <c r="T34" s="119">
        <f t="shared" si="2"/>
        <v>0</v>
      </c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5"/>
      <c r="BP34" s="5"/>
      <c r="BQ34" s="5"/>
      <c r="BR34" s="5"/>
      <c r="BS34" s="5"/>
      <c r="BT34" s="5"/>
      <c r="BU34" s="5"/>
      <c r="BV34" s="5"/>
    </row>
    <row r="35" spans="1:74">
      <c r="A35" s="115">
        <f t="shared" si="3"/>
        <v>19</v>
      </c>
      <c r="B35" s="115"/>
      <c r="C35" s="152"/>
      <c r="D35" s="152"/>
      <c r="E35" s="152"/>
      <c r="F35" s="125">
        <v>0</v>
      </c>
      <c r="G35" s="125">
        <v>0</v>
      </c>
      <c r="H35" s="126">
        <f t="shared" si="4"/>
        <v>0</v>
      </c>
      <c r="I35" s="156"/>
      <c r="J35" s="128">
        <v>0</v>
      </c>
      <c r="K35" s="119">
        <f t="shared" si="0"/>
        <v>0</v>
      </c>
      <c r="L35" s="119">
        <f t="shared" si="13"/>
        <v>0</v>
      </c>
      <c r="M35" s="119">
        <v>0</v>
      </c>
      <c r="N35" s="119">
        <v>0</v>
      </c>
      <c r="O35" s="119">
        <f t="shared" si="6"/>
        <v>0</v>
      </c>
      <c r="P35" s="119">
        <v>0</v>
      </c>
      <c r="Q35" s="119">
        <v>0</v>
      </c>
      <c r="R35" s="119">
        <v>0</v>
      </c>
      <c r="S35" s="119">
        <f t="shared" si="1"/>
        <v>0</v>
      </c>
      <c r="T35" s="119">
        <f t="shared" si="2"/>
        <v>0</v>
      </c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5"/>
      <c r="BP35" s="5"/>
      <c r="BQ35" s="5"/>
      <c r="BR35" s="5"/>
      <c r="BS35" s="5"/>
      <c r="BT35" s="5"/>
      <c r="BU35" s="5"/>
      <c r="BV35" s="5"/>
    </row>
    <row r="36" spans="1:74">
      <c r="A36" s="115">
        <f t="shared" si="3"/>
        <v>20</v>
      </c>
      <c r="B36" s="115"/>
      <c r="C36" s="152"/>
      <c r="D36" s="152"/>
      <c r="E36" s="152"/>
      <c r="F36" s="125">
        <v>0</v>
      </c>
      <c r="G36" s="125">
        <v>0</v>
      </c>
      <c r="H36" s="126">
        <f t="shared" si="4"/>
        <v>0</v>
      </c>
      <c r="I36" s="156"/>
      <c r="J36" s="128">
        <v>0</v>
      </c>
      <c r="K36" s="119">
        <f t="shared" si="0"/>
        <v>0</v>
      </c>
      <c r="L36" s="119">
        <f t="shared" si="13"/>
        <v>0</v>
      </c>
      <c r="M36" s="119">
        <v>0</v>
      </c>
      <c r="N36" s="119">
        <v>0</v>
      </c>
      <c r="O36" s="119">
        <f t="shared" si="6"/>
        <v>0</v>
      </c>
      <c r="P36" s="119">
        <v>0</v>
      </c>
      <c r="Q36" s="119">
        <v>0</v>
      </c>
      <c r="R36" s="119">
        <v>0</v>
      </c>
      <c r="S36" s="119">
        <f t="shared" si="1"/>
        <v>0</v>
      </c>
      <c r="T36" s="119">
        <f t="shared" si="2"/>
        <v>0</v>
      </c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5"/>
      <c r="BP36" s="5"/>
      <c r="BQ36" s="5"/>
      <c r="BR36" s="5"/>
      <c r="BS36" s="5"/>
      <c r="BT36" s="5"/>
      <c r="BU36" s="5"/>
      <c r="BV36" s="5"/>
    </row>
    <row r="37" spans="1:74">
      <c r="A37" s="115">
        <f t="shared" si="3"/>
        <v>21</v>
      </c>
      <c r="B37" s="115"/>
      <c r="C37" s="152"/>
      <c r="D37" s="152"/>
      <c r="E37" s="152"/>
      <c r="F37" s="125">
        <v>0</v>
      </c>
      <c r="G37" s="125">
        <v>0</v>
      </c>
      <c r="H37" s="126">
        <f t="shared" si="4"/>
        <v>0</v>
      </c>
      <c r="I37" s="156"/>
      <c r="J37" s="128">
        <v>0</v>
      </c>
      <c r="K37" s="119">
        <f t="shared" si="0"/>
        <v>0</v>
      </c>
      <c r="L37" s="119">
        <f t="shared" si="13"/>
        <v>0</v>
      </c>
      <c r="M37" s="119">
        <v>0</v>
      </c>
      <c r="N37" s="119">
        <v>0</v>
      </c>
      <c r="O37" s="119">
        <f t="shared" si="6"/>
        <v>0</v>
      </c>
      <c r="P37" s="119">
        <v>0</v>
      </c>
      <c r="Q37" s="119">
        <v>0</v>
      </c>
      <c r="R37" s="119">
        <v>0</v>
      </c>
      <c r="S37" s="119">
        <f t="shared" si="1"/>
        <v>0</v>
      </c>
      <c r="T37" s="119">
        <f t="shared" si="2"/>
        <v>0</v>
      </c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5"/>
      <c r="BP37" s="5"/>
      <c r="BQ37" s="5"/>
      <c r="BR37" s="5"/>
      <c r="BS37" s="5"/>
      <c r="BT37" s="5"/>
      <c r="BU37" s="5"/>
      <c r="BV37" s="5"/>
    </row>
    <row r="38" spans="1:74">
      <c r="A38" s="115">
        <f t="shared" si="3"/>
        <v>22</v>
      </c>
      <c r="B38" s="115"/>
      <c r="C38" s="152"/>
      <c r="D38" s="152"/>
      <c r="E38" s="152"/>
      <c r="F38" s="125">
        <v>0</v>
      </c>
      <c r="G38" s="125">
        <v>0</v>
      </c>
      <c r="H38" s="126">
        <f t="shared" si="4"/>
        <v>0</v>
      </c>
      <c r="I38" s="156"/>
      <c r="J38" s="128">
        <v>0</v>
      </c>
      <c r="K38" s="119">
        <f t="shared" si="0"/>
        <v>0</v>
      </c>
      <c r="L38" s="119">
        <f t="shared" si="13"/>
        <v>0</v>
      </c>
      <c r="M38" s="119">
        <v>0</v>
      </c>
      <c r="N38" s="119">
        <v>0</v>
      </c>
      <c r="O38" s="119">
        <f t="shared" si="6"/>
        <v>0</v>
      </c>
      <c r="P38" s="119">
        <v>0</v>
      </c>
      <c r="Q38" s="119">
        <v>0</v>
      </c>
      <c r="R38" s="119">
        <v>0</v>
      </c>
      <c r="S38" s="119">
        <f t="shared" si="1"/>
        <v>0</v>
      </c>
      <c r="T38" s="119">
        <f t="shared" si="2"/>
        <v>0</v>
      </c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5"/>
      <c r="BP38" s="5"/>
      <c r="BQ38" s="5"/>
      <c r="BR38" s="5"/>
      <c r="BS38" s="5"/>
      <c r="BT38" s="5"/>
      <c r="BU38" s="5"/>
      <c r="BV38" s="5"/>
    </row>
    <row r="39" spans="1:74">
      <c r="A39" s="115">
        <f t="shared" si="3"/>
        <v>23</v>
      </c>
      <c r="B39" s="115"/>
      <c r="C39" s="152"/>
      <c r="D39" s="152"/>
      <c r="E39" s="152"/>
      <c r="F39" s="125">
        <v>0</v>
      </c>
      <c r="G39" s="125">
        <v>0</v>
      </c>
      <c r="H39" s="126">
        <f t="shared" si="4"/>
        <v>0</v>
      </c>
      <c r="I39" s="156"/>
      <c r="J39" s="128">
        <v>0</v>
      </c>
      <c r="K39" s="119">
        <f t="shared" si="0"/>
        <v>0</v>
      </c>
      <c r="L39" s="119">
        <f t="shared" si="13"/>
        <v>0</v>
      </c>
      <c r="M39" s="119">
        <v>0</v>
      </c>
      <c r="N39" s="119">
        <v>0</v>
      </c>
      <c r="O39" s="119">
        <f t="shared" si="6"/>
        <v>0</v>
      </c>
      <c r="P39" s="119">
        <v>0</v>
      </c>
      <c r="Q39" s="119">
        <v>0</v>
      </c>
      <c r="R39" s="119">
        <v>0</v>
      </c>
      <c r="S39" s="119">
        <f t="shared" si="1"/>
        <v>0</v>
      </c>
      <c r="T39" s="119">
        <f t="shared" si="2"/>
        <v>0</v>
      </c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/>
      <c r="AZ39" s="4"/>
      <c r="BA39" s="4"/>
      <c r="BB39" s="4"/>
      <c r="BC39" s="4"/>
      <c r="BD39" s="4"/>
      <c r="BE39" s="5"/>
      <c r="BF39" s="5"/>
      <c r="BG39" s="5"/>
      <c r="BH39" s="5"/>
      <c r="BI39" s="5"/>
      <c r="BJ39" s="5"/>
      <c r="BK39" s="5"/>
      <c r="BL39" s="5"/>
      <c r="BM39" s="5"/>
      <c r="BN39" s="5"/>
      <c r="BO39" s="5"/>
      <c r="BP39" s="5"/>
      <c r="BQ39" s="5"/>
      <c r="BR39" s="5"/>
      <c r="BS39" s="5"/>
      <c r="BT39" s="5"/>
      <c r="BU39" s="5"/>
      <c r="BV39" s="5"/>
    </row>
    <row r="40" spans="1:74">
      <c r="A40" s="115">
        <f t="shared" si="3"/>
        <v>24</v>
      </c>
      <c r="B40" s="115"/>
      <c r="C40" s="152"/>
      <c r="D40" s="152"/>
      <c r="E40" s="152"/>
      <c r="F40" s="125">
        <v>0</v>
      </c>
      <c r="G40" s="125">
        <v>0</v>
      </c>
      <c r="H40" s="126">
        <f t="shared" si="4"/>
        <v>0</v>
      </c>
      <c r="I40" s="156"/>
      <c r="J40" s="128">
        <v>0</v>
      </c>
      <c r="K40" s="119">
        <f t="shared" si="0"/>
        <v>0</v>
      </c>
      <c r="L40" s="119">
        <f t="shared" si="13"/>
        <v>0</v>
      </c>
      <c r="M40" s="119">
        <v>0</v>
      </c>
      <c r="N40" s="119">
        <v>0</v>
      </c>
      <c r="O40" s="119">
        <f t="shared" si="6"/>
        <v>0</v>
      </c>
      <c r="P40" s="119">
        <v>0</v>
      </c>
      <c r="Q40" s="119">
        <v>0</v>
      </c>
      <c r="R40" s="119">
        <v>0</v>
      </c>
      <c r="S40" s="119">
        <f t="shared" si="1"/>
        <v>0</v>
      </c>
      <c r="T40" s="119">
        <f t="shared" si="2"/>
        <v>0</v>
      </c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  <c r="AR40" s="4"/>
      <c r="AS40" s="4"/>
      <c r="AT40" s="4"/>
      <c r="AU40" s="4"/>
      <c r="AV40" s="4"/>
      <c r="AW40" s="4"/>
      <c r="AX40" s="4"/>
      <c r="AY40" s="4"/>
      <c r="AZ40" s="4"/>
      <c r="BA40" s="4"/>
      <c r="BB40" s="4"/>
      <c r="BC40" s="4"/>
      <c r="BD40" s="4"/>
      <c r="BE40" s="5"/>
      <c r="BF40" s="5"/>
      <c r="BG40" s="5"/>
      <c r="BH40" s="5"/>
      <c r="BI40" s="5"/>
      <c r="BJ40" s="5"/>
      <c r="BK40" s="5"/>
      <c r="BL40" s="5"/>
      <c r="BM40" s="5"/>
      <c r="BN40" s="5"/>
      <c r="BO40" s="5"/>
      <c r="BP40" s="5"/>
      <c r="BQ40" s="5"/>
      <c r="BR40" s="5"/>
      <c r="BS40" s="5"/>
      <c r="BT40" s="5"/>
      <c r="BU40" s="5"/>
      <c r="BV40" s="5"/>
    </row>
    <row r="41" spans="1:74">
      <c r="A41" s="115">
        <f t="shared" si="3"/>
        <v>25</v>
      </c>
      <c r="B41" s="115"/>
      <c r="C41" s="152"/>
      <c r="D41" s="152"/>
      <c r="E41" s="152"/>
      <c r="F41" s="125">
        <v>0</v>
      </c>
      <c r="G41" s="125">
        <v>0</v>
      </c>
      <c r="H41" s="126">
        <f t="shared" si="4"/>
        <v>0</v>
      </c>
      <c r="I41" s="156"/>
      <c r="J41" s="128">
        <v>0</v>
      </c>
      <c r="K41" s="119">
        <f t="shared" si="0"/>
        <v>0</v>
      </c>
      <c r="L41" s="119">
        <f t="shared" si="13"/>
        <v>0</v>
      </c>
      <c r="M41" s="119">
        <v>0</v>
      </c>
      <c r="N41" s="119">
        <v>0</v>
      </c>
      <c r="O41" s="119">
        <f t="shared" si="6"/>
        <v>0</v>
      </c>
      <c r="P41" s="119">
        <v>0</v>
      </c>
      <c r="Q41" s="119">
        <v>0</v>
      </c>
      <c r="R41" s="119">
        <v>0</v>
      </c>
      <c r="S41" s="119">
        <f t="shared" si="1"/>
        <v>0</v>
      </c>
      <c r="T41" s="119">
        <f t="shared" si="2"/>
        <v>0</v>
      </c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4"/>
      <c r="AQ41" s="4"/>
      <c r="AR41" s="4"/>
      <c r="AS41" s="4"/>
      <c r="AT41" s="4"/>
      <c r="AU41" s="4"/>
      <c r="AV41" s="4"/>
      <c r="AW41" s="4"/>
      <c r="AX41" s="4"/>
      <c r="AY41" s="4"/>
      <c r="AZ41" s="4"/>
      <c r="BA41" s="4"/>
      <c r="BB41" s="4"/>
      <c r="BC41" s="4"/>
      <c r="BD41" s="4"/>
      <c r="BE41" s="5"/>
      <c r="BF41" s="5"/>
      <c r="BG41" s="5"/>
      <c r="BH41" s="5"/>
      <c r="BI41" s="5"/>
      <c r="BJ41" s="5"/>
      <c r="BK41" s="5"/>
      <c r="BL41" s="5"/>
      <c r="BM41" s="5"/>
      <c r="BN41" s="5"/>
      <c r="BO41" s="5"/>
      <c r="BP41" s="5"/>
      <c r="BQ41" s="5"/>
      <c r="BR41" s="5"/>
      <c r="BS41" s="5"/>
      <c r="BT41" s="5"/>
      <c r="BU41" s="5"/>
      <c r="BV41" s="5"/>
    </row>
    <row r="42" spans="1:74">
      <c r="A42" s="130"/>
      <c r="B42" s="130"/>
      <c r="C42" s="130"/>
      <c r="D42" s="131" t="s">
        <v>70</v>
      </c>
      <c r="E42" s="132" t="s">
        <v>63</v>
      </c>
      <c r="F42" s="133">
        <f>SUM(F17:F41)</f>
        <v>311045</v>
      </c>
      <c r="G42" s="133">
        <f>SUM(G17:G41)</f>
        <v>0</v>
      </c>
      <c r="H42" s="133">
        <f>SUM(H17:H41)</f>
        <v>0</v>
      </c>
      <c r="I42" s="134" t="s">
        <v>63</v>
      </c>
      <c r="J42" s="133">
        <f t="shared" ref="J42:S42" si="14">SUM(J17:J41)</f>
        <v>0</v>
      </c>
      <c r="K42" s="133">
        <f t="shared" si="14"/>
        <v>311045</v>
      </c>
      <c r="L42" s="133">
        <f>SUM(L17:L41)</f>
        <v>95709</v>
      </c>
      <c r="M42" s="133">
        <f t="shared" si="14"/>
        <v>3465</v>
      </c>
      <c r="N42" s="133">
        <f t="shared" si="14"/>
        <v>0</v>
      </c>
      <c r="O42" s="118">
        <f t="shared" si="14"/>
        <v>4511</v>
      </c>
      <c r="P42" s="118">
        <f t="shared" si="14"/>
        <v>1683</v>
      </c>
      <c r="Q42" s="118">
        <f t="shared" si="14"/>
        <v>81859</v>
      </c>
      <c r="R42" s="118">
        <f t="shared" si="14"/>
        <v>2355</v>
      </c>
      <c r="S42" s="118">
        <f t="shared" si="14"/>
        <v>189582</v>
      </c>
      <c r="T42" s="118">
        <f>SUM(T17:T41)</f>
        <v>500627</v>
      </c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4"/>
      <c r="AN42" s="4"/>
      <c r="AO42" s="4"/>
      <c r="AP42" s="4"/>
      <c r="AQ42" s="4"/>
      <c r="AR42" s="4"/>
      <c r="AS42" s="4"/>
      <c r="AT42" s="4"/>
      <c r="AU42" s="4"/>
      <c r="AV42" s="4"/>
      <c r="AW42" s="4"/>
      <c r="AX42" s="4"/>
      <c r="AY42" s="4"/>
      <c r="AZ42" s="4"/>
      <c r="BA42" s="4"/>
      <c r="BB42" s="4"/>
      <c r="BC42" s="4"/>
      <c r="BD42" s="4"/>
      <c r="BE42" s="5"/>
      <c r="BF42" s="5"/>
      <c r="BG42" s="5"/>
      <c r="BH42" s="5"/>
      <c r="BI42" s="5"/>
      <c r="BJ42" s="5"/>
      <c r="BK42" s="5"/>
      <c r="BL42" s="5"/>
      <c r="BM42" s="5"/>
      <c r="BN42" s="5"/>
      <c r="BO42" s="5"/>
      <c r="BP42" s="5"/>
      <c r="BQ42" s="5"/>
      <c r="BR42" s="5"/>
      <c r="BS42" s="5"/>
      <c r="BT42" s="5"/>
      <c r="BU42" s="5"/>
      <c r="BV42" s="5"/>
    </row>
    <row r="43" spans="1:74" ht="12.75">
      <c r="A43" s="3" t="s">
        <v>71</v>
      </c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4"/>
      <c r="AK43" s="4"/>
      <c r="AL43" s="4"/>
      <c r="AM43" s="4"/>
      <c r="AN43" s="4"/>
      <c r="AO43" s="4"/>
      <c r="AP43" s="4"/>
      <c r="AQ43" s="4"/>
      <c r="AR43" s="4"/>
      <c r="AS43" s="4"/>
      <c r="AT43" s="4"/>
      <c r="AU43" s="4"/>
      <c r="AV43" s="4"/>
      <c r="AW43" s="4"/>
      <c r="AX43" s="4"/>
      <c r="AY43" s="4"/>
      <c r="AZ43" s="4"/>
      <c r="BA43" s="4"/>
      <c r="BB43" s="4"/>
      <c r="BC43" s="4"/>
      <c r="BD43" s="4"/>
      <c r="BE43" s="5"/>
      <c r="BF43" s="5"/>
      <c r="BG43" s="5"/>
      <c r="BH43" s="5"/>
      <c r="BI43" s="5"/>
      <c r="BJ43" s="5"/>
      <c r="BK43" s="5"/>
      <c r="BL43" s="5"/>
      <c r="BM43" s="5"/>
      <c r="BN43" s="5"/>
      <c r="BO43" s="5"/>
      <c r="BP43" s="5"/>
      <c r="BQ43" s="5"/>
      <c r="BR43" s="5"/>
      <c r="BS43" s="5"/>
      <c r="BT43" s="5"/>
      <c r="BU43" s="5"/>
      <c r="BV43" s="5"/>
    </row>
    <row r="44" spans="1:74" ht="12.75">
      <c r="A44" s="3" t="s">
        <v>99</v>
      </c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4"/>
      <c r="AQ44" s="4"/>
      <c r="AR44" s="4"/>
      <c r="AS44" s="4"/>
      <c r="AT44" s="4"/>
      <c r="AU44" s="4"/>
      <c r="AV44" s="4"/>
      <c r="AW44" s="4"/>
      <c r="AX44" s="4"/>
      <c r="AY44" s="4"/>
      <c r="AZ44" s="4"/>
      <c r="BA44" s="4"/>
      <c r="BB44" s="4"/>
      <c r="BC44" s="4"/>
      <c r="BD44" s="4"/>
      <c r="BE44" s="5"/>
      <c r="BF44" s="5"/>
      <c r="BG44" s="5"/>
      <c r="BH44" s="5"/>
      <c r="BI44" s="5"/>
      <c r="BJ44" s="5"/>
      <c r="BK44" s="5"/>
      <c r="BL44" s="5"/>
      <c r="BM44" s="5"/>
      <c r="BN44" s="5"/>
      <c r="BO44" s="5"/>
      <c r="BP44" s="5"/>
      <c r="BQ44" s="5"/>
      <c r="BR44" s="5"/>
      <c r="BS44" s="5"/>
      <c r="BT44" s="5"/>
      <c r="BU44" s="5"/>
      <c r="BV44" s="5"/>
    </row>
    <row r="45" spans="1:74" ht="12" customHeight="1">
      <c r="A45" s="3" t="s">
        <v>190</v>
      </c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/>
      <c r="AK45" s="4"/>
      <c r="AL45" s="4"/>
      <c r="AM45" s="4"/>
      <c r="AN45" s="4"/>
      <c r="AO45" s="4"/>
      <c r="AP45" s="4"/>
      <c r="AQ45" s="4"/>
      <c r="AR45" s="4"/>
      <c r="AS45" s="4"/>
      <c r="AT45" s="4"/>
      <c r="AU45" s="4"/>
      <c r="AV45" s="4"/>
      <c r="AW45" s="4"/>
      <c r="AX45" s="4"/>
      <c r="AY45" s="4"/>
      <c r="AZ45" s="4"/>
      <c r="BA45" s="4"/>
      <c r="BB45" s="4"/>
      <c r="BC45" s="4"/>
      <c r="BD45" s="4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5"/>
      <c r="BP45" s="5"/>
      <c r="BQ45" s="5"/>
      <c r="BR45" s="5"/>
      <c r="BS45" s="5"/>
      <c r="BT45" s="5"/>
      <c r="BU45" s="5"/>
      <c r="BV45" s="5"/>
    </row>
    <row r="46" spans="1:74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4"/>
      <c r="AM46" s="4"/>
      <c r="AN46" s="4"/>
      <c r="AO46" s="4"/>
      <c r="AP46" s="4"/>
      <c r="AQ46" s="4"/>
      <c r="AR46" s="4"/>
      <c r="AS46" s="4"/>
      <c r="AT46" s="4"/>
      <c r="AU46" s="4"/>
      <c r="AV46" s="4"/>
      <c r="AW46" s="4"/>
      <c r="AX46" s="4"/>
      <c r="AY46" s="4"/>
      <c r="AZ46" s="4"/>
      <c r="BA46" s="4"/>
      <c r="BB46" s="4"/>
      <c r="BC46" s="4"/>
      <c r="BD46" s="4"/>
      <c r="BE46" s="5"/>
      <c r="BF46" s="5"/>
      <c r="BG46" s="5"/>
      <c r="BH46" s="5"/>
      <c r="BI46" s="5"/>
      <c r="BJ46" s="5"/>
      <c r="BK46" s="5"/>
      <c r="BL46" s="5"/>
      <c r="BM46" s="5"/>
      <c r="BN46" s="5"/>
      <c r="BO46" s="5"/>
      <c r="BP46" s="5"/>
      <c r="BQ46" s="5"/>
      <c r="BR46" s="5"/>
      <c r="BS46" s="5"/>
      <c r="BT46" s="5"/>
      <c r="BU46" s="5"/>
      <c r="BV46" s="5"/>
    </row>
    <row r="47" spans="1:74" ht="12" thickBot="1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  <c r="AK47" s="4"/>
      <c r="AL47" s="4"/>
      <c r="AM47" s="4"/>
      <c r="AN47" s="4"/>
      <c r="AO47" s="4"/>
      <c r="AP47" s="4"/>
      <c r="AQ47" s="4"/>
      <c r="AR47" s="4"/>
      <c r="AS47" s="4"/>
      <c r="AT47" s="4"/>
      <c r="AU47" s="4"/>
      <c r="AV47" s="4"/>
      <c r="AW47" s="4"/>
      <c r="AX47" s="4"/>
      <c r="AY47" s="4"/>
      <c r="AZ47" s="4"/>
      <c r="BA47" s="4"/>
      <c r="BB47" s="4"/>
      <c r="BC47" s="4"/>
      <c r="BD47" s="4"/>
      <c r="BE47" s="5"/>
      <c r="BF47" s="5"/>
      <c r="BG47" s="5"/>
      <c r="BH47" s="5"/>
      <c r="BI47" s="5"/>
      <c r="BJ47" s="5"/>
      <c r="BK47" s="5"/>
      <c r="BL47" s="5"/>
      <c r="BM47" s="5"/>
      <c r="BN47" s="5"/>
      <c r="BO47" s="5"/>
      <c r="BP47" s="5"/>
      <c r="BQ47" s="5"/>
      <c r="BR47" s="5"/>
      <c r="BS47" s="5"/>
      <c r="BT47" s="5"/>
      <c r="BU47" s="5"/>
      <c r="BV47" s="5"/>
    </row>
    <row r="48" spans="1:74" ht="12.75" thickTop="1" thickBot="1">
      <c r="A48" s="1"/>
      <c r="B48" s="78" t="s">
        <v>9</v>
      </c>
      <c r="C48" s="79"/>
      <c r="D48" s="79"/>
      <c r="E48" s="79"/>
      <c r="F48" s="79"/>
      <c r="G48" s="79"/>
      <c r="H48" s="79"/>
      <c r="I48" s="79"/>
      <c r="J48" s="135"/>
      <c r="K48" s="136"/>
      <c r="L48" s="137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  <c r="AC48" s="4"/>
      <c r="AD48" s="4"/>
      <c r="AE48" s="4"/>
      <c r="AF48" s="4"/>
      <c r="AG48" s="4"/>
      <c r="AH48" s="4"/>
      <c r="AI48" s="4"/>
      <c r="AJ48" s="4"/>
      <c r="AK48" s="4"/>
      <c r="AL48" s="4"/>
      <c r="AM48" s="4"/>
      <c r="AN48" s="4"/>
      <c r="AO48" s="4"/>
      <c r="AP48" s="4"/>
      <c r="AQ48" s="4"/>
      <c r="AR48" s="4"/>
      <c r="AS48" s="4"/>
      <c r="AT48" s="4"/>
      <c r="AU48" s="4"/>
      <c r="AV48" s="4"/>
      <c r="AW48" s="5"/>
      <c r="AX48" s="5"/>
      <c r="AY48" s="5"/>
      <c r="AZ48" s="5"/>
      <c r="BA48" s="5"/>
      <c r="BB48" s="5"/>
      <c r="BC48" s="5"/>
      <c r="BD48" s="5"/>
      <c r="BE48" s="5"/>
      <c r="BF48" s="5"/>
      <c r="BG48" s="5"/>
      <c r="BH48" s="5"/>
      <c r="BI48" s="5"/>
      <c r="BJ48" s="5"/>
      <c r="BK48" s="5"/>
      <c r="BL48" s="5"/>
      <c r="BM48" s="5"/>
      <c r="BN48" s="5"/>
    </row>
    <row r="49" spans="1:66" ht="12" thickTop="1">
      <c r="A49" s="1"/>
      <c r="B49" s="138" t="s">
        <v>100</v>
      </c>
      <c r="C49" s="139"/>
      <c r="D49" s="139"/>
      <c r="E49" s="139"/>
      <c r="F49" s="139"/>
      <c r="G49" s="139"/>
      <c r="H49" s="139"/>
      <c r="I49" s="139"/>
      <c r="J49" s="139"/>
      <c r="K49" s="139"/>
      <c r="L49" s="140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4"/>
      <c r="AJ49" s="4"/>
      <c r="AK49" s="4"/>
      <c r="AL49" s="4"/>
      <c r="AM49" s="4"/>
      <c r="AN49" s="4"/>
      <c r="AO49" s="4"/>
      <c r="AP49" s="4"/>
      <c r="AQ49" s="4"/>
      <c r="AR49" s="4"/>
      <c r="AS49" s="4"/>
      <c r="AT49" s="4"/>
      <c r="AU49" s="4"/>
      <c r="AV49" s="4"/>
      <c r="AW49" s="5"/>
      <c r="AX49" s="5"/>
      <c r="AY49" s="5"/>
      <c r="AZ49" s="5"/>
      <c r="BA49" s="5"/>
      <c r="BB49" s="5"/>
      <c r="BC49" s="5"/>
      <c r="BD49" s="5"/>
      <c r="BE49" s="5"/>
      <c r="BF49" s="5"/>
      <c r="BG49" s="5"/>
      <c r="BH49" s="5"/>
      <c r="BI49" s="5"/>
      <c r="BJ49" s="5"/>
      <c r="BK49" s="5"/>
      <c r="BL49" s="5"/>
      <c r="BM49" s="5"/>
      <c r="BN49" s="5"/>
    </row>
    <row r="50" spans="1:66">
      <c r="A50" s="1"/>
      <c r="B50" s="83" t="s">
        <v>10</v>
      </c>
      <c r="C50" s="85" t="s">
        <v>11</v>
      </c>
      <c r="D50" s="85" t="s">
        <v>12</v>
      </c>
      <c r="E50" s="85" t="s">
        <v>13</v>
      </c>
      <c r="F50" s="85" t="s">
        <v>14</v>
      </c>
      <c r="G50" s="85" t="s">
        <v>15</v>
      </c>
      <c r="H50" s="85" t="s">
        <v>16</v>
      </c>
      <c r="I50" s="85" t="s">
        <v>17</v>
      </c>
      <c r="J50" s="85" t="s">
        <v>18</v>
      </c>
      <c r="K50" s="85" t="s">
        <v>19</v>
      </c>
      <c r="L50" s="141" t="s">
        <v>20</v>
      </c>
      <c r="M50" s="21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  <c r="AB50" s="4"/>
      <c r="AC50" s="4"/>
      <c r="AD50" s="4"/>
      <c r="AE50" s="4"/>
      <c r="AF50" s="4"/>
      <c r="AG50" s="4"/>
      <c r="AH50" s="4"/>
      <c r="AI50" s="4"/>
      <c r="AJ50" s="4"/>
      <c r="AK50" s="4"/>
      <c r="AL50" s="4"/>
      <c r="AM50" s="4"/>
      <c r="AN50" s="4"/>
      <c r="AO50" s="4"/>
      <c r="AP50" s="4"/>
      <c r="AQ50" s="4"/>
      <c r="AR50" s="4"/>
      <c r="AS50" s="4"/>
      <c r="AT50" s="4"/>
      <c r="AU50" s="4"/>
      <c r="AV50" s="4"/>
      <c r="AW50" s="5"/>
      <c r="AX50" s="5"/>
      <c r="AY50" s="5"/>
      <c r="AZ50" s="5"/>
      <c r="BA50" s="5"/>
      <c r="BB50" s="5"/>
      <c r="BC50" s="5"/>
      <c r="BD50" s="5"/>
      <c r="BE50" s="5"/>
      <c r="BF50" s="5"/>
      <c r="BG50" s="5"/>
      <c r="BH50" s="5"/>
      <c r="BI50" s="5"/>
      <c r="BJ50" s="5"/>
      <c r="BK50" s="5"/>
      <c r="BL50" s="5"/>
      <c r="BM50" s="5"/>
      <c r="BN50" s="5"/>
    </row>
    <row r="51" spans="1:66">
      <c r="A51" s="1"/>
      <c r="B51" s="83"/>
      <c r="C51" s="84"/>
      <c r="D51" s="85"/>
      <c r="E51" s="84"/>
      <c r="F51" s="131" t="s">
        <v>58</v>
      </c>
      <c r="G51" s="142" t="s">
        <v>78</v>
      </c>
      <c r="H51" s="143" t="s">
        <v>101</v>
      </c>
      <c r="I51" s="143" t="s">
        <v>102</v>
      </c>
      <c r="J51" s="143" t="s">
        <v>103</v>
      </c>
      <c r="K51" s="143" t="s">
        <v>104</v>
      </c>
      <c r="L51" s="144"/>
      <c r="M51" s="21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  <c r="AD51" s="4"/>
      <c r="AE51" s="4"/>
      <c r="AF51" s="4"/>
      <c r="AG51" s="4"/>
      <c r="AH51" s="4"/>
      <c r="AI51" s="4"/>
      <c r="AJ51" s="4"/>
      <c r="AK51" s="4"/>
      <c r="AL51" s="4"/>
      <c r="AM51" s="4"/>
      <c r="AN51" s="4"/>
      <c r="AO51" s="4"/>
      <c r="AP51" s="4"/>
      <c r="AQ51" s="4"/>
      <c r="AR51" s="4"/>
      <c r="AS51" s="4"/>
      <c r="AT51" s="4"/>
      <c r="AU51" s="4"/>
      <c r="AV51" s="4"/>
      <c r="AW51" s="5"/>
      <c r="AX51" s="5"/>
      <c r="AY51" s="5"/>
      <c r="AZ51" s="5"/>
      <c r="BA51" s="5"/>
      <c r="BB51" s="5"/>
      <c r="BC51" s="5"/>
      <c r="BD51" s="5"/>
      <c r="BE51" s="5"/>
      <c r="BF51" s="5"/>
      <c r="BG51" s="5"/>
      <c r="BH51" s="5"/>
      <c r="BI51" s="5"/>
      <c r="BJ51" s="5"/>
      <c r="BK51" s="5"/>
      <c r="BL51" s="5"/>
      <c r="BM51" s="5"/>
      <c r="BN51" s="5"/>
    </row>
    <row r="52" spans="1:66" ht="21.75">
      <c r="A52" s="89"/>
      <c r="B52" s="90" t="s">
        <v>0</v>
      </c>
      <c r="C52" s="91"/>
      <c r="D52" s="92" t="s">
        <v>0</v>
      </c>
      <c r="E52" s="92" t="s">
        <v>105</v>
      </c>
      <c r="F52" s="145" t="s">
        <v>106</v>
      </c>
      <c r="G52" s="93"/>
      <c r="H52" s="93" t="s">
        <v>0</v>
      </c>
      <c r="I52" s="146" t="s">
        <v>107</v>
      </c>
      <c r="J52" s="93" t="s">
        <v>108</v>
      </c>
      <c r="K52" s="93" t="s">
        <v>109</v>
      </c>
      <c r="L52" s="101" t="s">
        <v>0</v>
      </c>
      <c r="M52" s="31"/>
      <c r="N52" s="31"/>
      <c r="O52" s="31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  <c r="AB52" s="4"/>
      <c r="AC52" s="4"/>
      <c r="AD52" s="4"/>
      <c r="AE52" s="4"/>
      <c r="AF52" s="4"/>
      <c r="AG52" s="4"/>
      <c r="AH52" s="4"/>
      <c r="AI52" s="4"/>
      <c r="AJ52" s="4"/>
      <c r="AK52" s="4"/>
      <c r="AL52" s="4"/>
      <c r="AM52" s="4"/>
      <c r="AN52" s="4"/>
      <c r="AO52" s="4"/>
      <c r="AP52" s="4"/>
      <c r="AQ52" s="4"/>
      <c r="AR52" s="4"/>
      <c r="AS52" s="4"/>
      <c r="AT52" s="4"/>
      <c r="AU52" s="4"/>
      <c r="AV52" s="4"/>
      <c r="AW52" s="5"/>
      <c r="AX52" s="5"/>
      <c r="AY52" s="5"/>
      <c r="AZ52" s="5"/>
      <c r="BA52" s="5"/>
      <c r="BB52" s="5"/>
      <c r="BC52" s="5"/>
      <c r="BD52" s="5"/>
      <c r="BE52" s="5"/>
      <c r="BF52" s="5"/>
      <c r="BG52" s="5"/>
      <c r="BH52" s="5"/>
      <c r="BI52" s="5"/>
      <c r="BJ52" s="5"/>
      <c r="BK52" s="5"/>
      <c r="BL52" s="5"/>
      <c r="BM52" s="5"/>
      <c r="BN52" s="5"/>
    </row>
    <row r="53" spans="1:66">
      <c r="A53" s="98"/>
      <c r="B53" s="99" t="s">
        <v>31</v>
      </c>
      <c r="C53" s="93" t="s">
        <v>31</v>
      </c>
      <c r="D53" s="93" t="s">
        <v>32</v>
      </c>
      <c r="E53" s="93" t="s">
        <v>110</v>
      </c>
      <c r="F53" s="93" t="s">
        <v>110</v>
      </c>
      <c r="G53" s="93" t="s">
        <v>111</v>
      </c>
      <c r="H53" s="93" t="s">
        <v>111</v>
      </c>
      <c r="I53" s="93" t="s">
        <v>110</v>
      </c>
      <c r="J53" s="93" t="s">
        <v>110</v>
      </c>
      <c r="K53" s="93" t="s">
        <v>110</v>
      </c>
      <c r="L53" s="147" t="s">
        <v>112</v>
      </c>
      <c r="M53" s="31"/>
      <c r="N53" s="31"/>
      <c r="O53" s="31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  <c r="AB53" s="4"/>
      <c r="AC53" s="4"/>
      <c r="AD53" s="4"/>
      <c r="AE53" s="4"/>
      <c r="AF53" s="4"/>
      <c r="AG53" s="4"/>
      <c r="AH53" s="4"/>
      <c r="AI53" s="4"/>
      <c r="AJ53" s="4"/>
      <c r="AK53" s="4"/>
      <c r="AL53" s="4"/>
      <c r="AM53" s="4"/>
      <c r="AN53" s="4"/>
      <c r="AO53" s="4"/>
      <c r="AP53" s="4"/>
      <c r="AQ53" s="4"/>
      <c r="AR53" s="4"/>
      <c r="AS53" s="4"/>
      <c r="AT53" s="4"/>
      <c r="AU53" s="4"/>
      <c r="AV53" s="4"/>
      <c r="AW53" s="5"/>
      <c r="AX53" s="5"/>
      <c r="AY53" s="5"/>
      <c r="AZ53" s="5"/>
      <c r="BA53" s="5"/>
      <c r="BB53" s="5"/>
      <c r="BC53" s="5"/>
      <c r="BD53" s="5"/>
      <c r="BE53" s="5"/>
      <c r="BF53" s="5"/>
      <c r="BG53" s="5"/>
      <c r="BH53" s="5"/>
      <c r="BI53" s="5"/>
      <c r="BJ53" s="5"/>
      <c r="BK53" s="5"/>
      <c r="BL53" s="5"/>
      <c r="BM53" s="5"/>
      <c r="BN53" s="5"/>
    </row>
    <row r="54" spans="1:66" ht="12" thickBot="1">
      <c r="A54" s="104" t="s">
        <v>44</v>
      </c>
      <c r="B54" s="105" t="s">
        <v>45</v>
      </c>
      <c r="C54" s="106" t="s">
        <v>46</v>
      </c>
      <c r="D54" s="106" t="s">
        <v>47</v>
      </c>
      <c r="E54" s="106"/>
      <c r="F54" s="148" t="s">
        <v>113</v>
      </c>
      <c r="G54" s="148" t="s">
        <v>113</v>
      </c>
      <c r="H54" s="148" t="s">
        <v>114</v>
      </c>
      <c r="I54" s="148" t="s">
        <v>115</v>
      </c>
      <c r="J54" s="148" t="s">
        <v>115</v>
      </c>
      <c r="K54" s="148" t="s">
        <v>116</v>
      </c>
      <c r="L54" s="111" t="s">
        <v>54</v>
      </c>
      <c r="M54" s="31"/>
      <c r="N54" s="31"/>
      <c r="O54" s="31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  <c r="AD54" s="4"/>
      <c r="AE54" s="4"/>
      <c r="AF54" s="4"/>
      <c r="AG54" s="4"/>
      <c r="AH54" s="4"/>
      <c r="AI54" s="4"/>
      <c r="AJ54" s="4"/>
      <c r="AK54" s="4"/>
      <c r="AL54" s="4"/>
      <c r="AM54" s="4"/>
      <c r="AN54" s="4"/>
      <c r="AO54" s="4"/>
      <c r="AP54" s="4"/>
      <c r="AQ54" s="4"/>
      <c r="AR54" s="4"/>
      <c r="AS54" s="4"/>
      <c r="AT54" s="4"/>
      <c r="AU54" s="4"/>
      <c r="AV54" s="4"/>
      <c r="AW54" s="5"/>
      <c r="AX54" s="5"/>
      <c r="AY54" s="5"/>
      <c r="AZ54" s="5"/>
      <c r="BA54" s="5"/>
      <c r="BB54" s="5"/>
      <c r="BC54" s="5"/>
      <c r="BD54" s="5"/>
      <c r="BE54" s="5"/>
      <c r="BF54" s="5"/>
      <c r="BG54" s="5"/>
      <c r="BH54" s="5"/>
      <c r="BI54" s="5"/>
      <c r="BJ54" s="5"/>
      <c r="BK54" s="5"/>
      <c r="BL54" s="5"/>
      <c r="BM54" s="5"/>
      <c r="BN54" s="5"/>
    </row>
    <row r="55" spans="1:66" ht="22.5" thickTop="1">
      <c r="A55" s="115">
        <v>1</v>
      </c>
      <c r="B55" s="149" t="str">
        <f t="shared" ref="B55:D70" si="15">+B17</f>
        <v>----</v>
      </c>
      <c r="C55" s="151" t="str">
        <f t="shared" si="15"/>
        <v>Special Assistant
(Government House Manager)</v>
      </c>
      <c r="D55" s="149" t="str">
        <f t="shared" si="15"/>
        <v>Andrea M. Finona</v>
      </c>
      <c r="E55" s="150">
        <v>0</v>
      </c>
      <c r="F55" s="150">
        <v>0</v>
      </c>
      <c r="G55" s="150">
        <v>0</v>
      </c>
      <c r="H55" s="150">
        <v>0</v>
      </c>
      <c r="I55" s="150">
        <v>0</v>
      </c>
      <c r="J55" s="150">
        <v>0</v>
      </c>
      <c r="K55" s="150">
        <v>0</v>
      </c>
      <c r="L55" s="118">
        <f>+E55+F55+G55+H55+I55+J55+K55</f>
        <v>0</v>
      </c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  <c r="AD55" s="4"/>
      <c r="AE55" s="4"/>
      <c r="AF55" s="4"/>
      <c r="AG55" s="4"/>
      <c r="AH55" s="4"/>
      <c r="AI55" s="4"/>
      <c r="AJ55" s="4"/>
      <c r="AK55" s="4"/>
      <c r="AL55" s="4"/>
      <c r="AM55" s="4"/>
      <c r="AN55" s="4"/>
      <c r="AO55" s="4"/>
      <c r="AP55" s="4"/>
      <c r="AQ55" s="4"/>
      <c r="AR55" s="4"/>
      <c r="AS55" s="4"/>
      <c r="AT55" s="4"/>
      <c r="AU55" s="4"/>
      <c r="AV55" s="4"/>
      <c r="AW55" s="5"/>
      <c r="AX55" s="5"/>
      <c r="AY55" s="5"/>
      <c r="AZ55" s="5"/>
      <c r="BA55" s="5"/>
      <c r="BB55" s="5"/>
      <c r="BC55" s="5"/>
      <c r="BD55" s="5"/>
      <c r="BE55" s="5"/>
      <c r="BF55" s="5"/>
      <c r="BG55" s="5"/>
      <c r="BH55" s="5"/>
      <c r="BI55" s="5"/>
      <c r="BJ55" s="5"/>
      <c r="BK55" s="5"/>
      <c r="BL55" s="5"/>
      <c r="BM55" s="5"/>
      <c r="BN55" s="5"/>
    </row>
    <row r="56" spans="1:66">
      <c r="A56" s="115">
        <f t="shared" ref="A56:A72" si="16">A55+1</f>
        <v>2</v>
      </c>
      <c r="B56" s="149" t="str">
        <f t="shared" si="15"/>
        <v>----</v>
      </c>
      <c r="C56" s="149" t="str">
        <f t="shared" si="15"/>
        <v>Staff Assistant</v>
      </c>
      <c r="D56" s="149" t="str">
        <f t="shared" si="15"/>
        <v>Virginia L. McBride</v>
      </c>
      <c r="E56" s="125">
        <v>0</v>
      </c>
      <c r="F56" s="125">
        <v>0</v>
      </c>
      <c r="G56" s="125">
        <v>0</v>
      </c>
      <c r="H56" s="125">
        <v>0</v>
      </c>
      <c r="I56" s="125">
        <v>0</v>
      </c>
      <c r="J56" s="128">
        <v>0</v>
      </c>
      <c r="K56" s="128">
        <v>0</v>
      </c>
      <c r="L56" s="119">
        <f t="shared" ref="L56:L79" si="17">+E56+F56+G56+H56+I56+J56+K56</f>
        <v>0</v>
      </c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  <c r="AB56" s="4"/>
      <c r="AC56" s="4"/>
      <c r="AD56" s="4"/>
      <c r="AE56" s="4"/>
      <c r="AF56" s="4"/>
      <c r="AG56" s="4"/>
      <c r="AH56" s="4"/>
      <c r="AI56" s="4"/>
      <c r="AJ56" s="4"/>
      <c r="AK56" s="4"/>
      <c r="AL56" s="4"/>
      <c r="AM56" s="4"/>
      <c r="AN56" s="4"/>
      <c r="AO56" s="4"/>
      <c r="AP56" s="4"/>
      <c r="AQ56" s="4"/>
      <c r="AR56" s="4"/>
      <c r="AS56" s="4"/>
      <c r="AT56" s="4"/>
      <c r="AU56" s="4"/>
      <c r="AV56" s="4"/>
      <c r="AW56" s="5"/>
      <c r="AX56" s="5"/>
      <c r="AY56" s="5"/>
      <c r="AZ56" s="5"/>
      <c r="BA56" s="5"/>
      <c r="BB56" s="5"/>
      <c r="BC56" s="5"/>
      <c r="BD56" s="5"/>
      <c r="BE56" s="5"/>
      <c r="BF56" s="5"/>
      <c r="BG56" s="5"/>
      <c r="BH56" s="5"/>
      <c r="BI56" s="5"/>
      <c r="BJ56" s="5"/>
      <c r="BK56" s="5"/>
      <c r="BL56" s="5"/>
      <c r="BM56" s="5"/>
      <c r="BN56" s="5"/>
    </row>
    <row r="57" spans="1:66">
      <c r="A57" s="115">
        <f t="shared" si="16"/>
        <v>3</v>
      </c>
      <c r="B57" s="149" t="str">
        <f t="shared" si="15"/>
        <v>----</v>
      </c>
      <c r="C57" s="149" t="str">
        <f t="shared" si="15"/>
        <v>Staff Assistant</v>
      </c>
      <c r="D57" s="149" t="str">
        <f t="shared" si="15"/>
        <v>Loraine Q. Aguon</v>
      </c>
      <c r="E57" s="125">
        <v>0</v>
      </c>
      <c r="F57" s="125">
        <v>0</v>
      </c>
      <c r="G57" s="125">
        <v>0</v>
      </c>
      <c r="H57" s="125">
        <v>0</v>
      </c>
      <c r="I57" s="125">
        <v>0</v>
      </c>
      <c r="J57" s="128">
        <v>0</v>
      </c>
      <c r="K57" s="128">
        <v>0</v>
      </c>
      <c r="L57" s="119">
        <f t="shared" si="17"/>
        <v>0</v>
      </c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  <c r="AB57" s="4"/>
      <c r="AC57" s="4"/>
      <c r="AD57" s="4"/>
      <c r="AE57" s="4"/>
      <c r="AF57" s="4"/>
      <c r="AG57" s="4"/>
      <c r="AH57" s="4"/>
      <c r="AI57" s="4"/>
      <c r="AJ57" s="4"/>
      <c r="AK57" s="4"/>
      <c r="AL57" s="4"/>
      <c r="AM57" s="4"/>
      <c r="AN57" s="4"/>
      <c r="AO57" s="4"/>
      <c r="AP57" s="4"/>
      <c r="AQ57" s="4"/>
      <c r="AR57" s="4"/>
      <c r="AS57" s="4"/>
      <c r="AT57" s="4"/>
      <c r="AU57" s="4"/>
      <c r="AV57" s="4"/>
      <c r="AW57" s="5"/>
      <c r="AX57" s="5"/>
      <c r="AY57" s="5"/>
      <c r="AZ57" s="5"/>
      <c r="BA57" s="5"/>
      <c r="BB57" s="5"/>
      <c r="BC57" s="5"/>
      <c r="BD57" s="5"/>
      <c r="BE57" s="5"/>
      <c r="BF57" s="5"/>
      <c r="BG57" s="5"/>
      <c r="BH57" s="5"/>
      <c r="BI57" s="5"/>
      <c r="BJ57" s="5"/>
      <c r="BK57" s="5"/>
      <c r="BL57" s="5"/>
      <c r="BM57" s="5"/>
      <c r="BN57" s="5"/>
    </row>
    <row r="58" spans="1:66">
      <c r="A58" s="115">
        <f t="shared" si="16"/>
        <v>4</v>
      </c>
      <c r="B58" s="149" t="str">
        <f t="shared" si="15"/>
        <v>----</v>
      </c>
      <c r="C58" s="149" t="str">
        <f t="shared" si="15"/>
        <v>Staff Assistant</v>
      </c>
      <c r="D58" s="149" t="str">
        <f t="shared" si="15"/>
        <v>Josefa T. Pangelinan</v>
      </c>
      <c r="E58" s="125">
        <v>0</v>
      </c>
      <c r="F58" s="125">
        <v>0</v>
      </c>
      <c r="G58" s="125">
        <v>0</v>
      </c>
      <c r="H58" s="125">
        <v>0</v>
      </c>
      <c r="I58" s="125">
        <v>0</v>
      </c>
      <c r="J58" s="128">
        <v>0</v>
      </c>
      <c r="K58" s="128">
        <v>0</v>
      </c>
      <c r="L58" s="119">
        <f t="shared" si="17"/>
        <v>0</v>
      </c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  <c r="AC58" s="4"/>
      <c r="AD58" s="4"/>
      <c r="AE58" s="4"/>
      <c r="AF58" s="4"/>
      <c r="AG58" s="4"/>
      <c r="AH58" s="4"/>
      <c r="AI58" s="4"/>
      <c r="AJ58" s="4"/>
      <c r="AK58" s="4"/>
      <c r="AL58" s="4"/>
      <c r="AM58" s="4"/>
      <c r="AN58" s="4"/>
      <c r="AO58" s="4"/>
      <c r="AP58" s="4"/>
      <c r="AQ58" s="4"/>
      <c r="AR58" s="4"/>
      <c r="AS58" s="4"/>
      <c r="AT58" s="4"/>
      <c r="AU58" s="4"/>
      <c r="AV58" s="4"/>
      <c r="AW58" s="5"/>
      <c r="AX58" s="5"/>
      <c r="AY58" s="5"/>
      <c r="AZ58" s="5"/>
      <c r="BA58" s="5"/>
      <c r="BB58" s="5"/>
      <c r="BC58" s="5"/>
      <c r="BD58" s="5"/>
      <c r="BE58" s="5"/>
      <c r="BF58" s="5"/>
      <c r="BG58" s="5"/>
      <c r="BH58" s="5"/>
      <c r="BI58" s="5"/>
      <c r="BJ58" s="5"/>
      <c r="BK58" s="5"/>
      <c r="BL58" s="5"/>
      <c r="BM58" s="5"/>
      <c r="BN58" s="5"/>
    </row>
    <row r="59" spans="1:66">
      <c r="A59" s="115">
        <f t="shared" si="16"/>
        <v>5</v>
      </c>
      <c r="B59" s="149" t="str">
        <f t="shared" si="15"/>
        <v>----</v>
      </c>
      <c r="C59" s="149" t="str">
        <f t="shared" si="15"/>
        <v>Staff Assistant</v>
      </c>
      <c r="D59" s="149" t="str">
        <f t="shared" si="15"/>
        <v>Mary S. Perez</v>
      </c>
      <c r="E59" s="125">
        <v>0</v>
      </c>
      <c r="F59" s="125">
        <v>0</v>
      </c>
      <c r="G59" s="125">
        <v>0</v>
      </c>
      <c r="H59" s="125">
        <v>0</v>
      </c>
      <c r="I59" s="125">
        <v>0</v>
      </c>
      <c r="J59" s="128">
        <v>0</v>
      </c>
      <c r="K59" s="128">
        <v>0</v>
      </c>
      <c r="L59" s="119">
        <f t="shared" si="17"/>
        <v>0</v>
      </c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  <c r="AA59" s="4"/>
      <c r="AB59" s="4"/>
      <c r="AC59" s="4"/>
      <c r="AD59" s="4"/>
      <c r="AE59" s="4"/>
      <c r="AF59" s="4"/>
      <c r="AG59" s="4"/>
      <c r="AH59" s="4"/>
      <c r="AI59" s="4"/>
      <c r="AJ59" s="4"/>
      <c r="AK59" s="4"/>
      <c r="AL59" s="4"/>
      <c r="AM59" s="4"/>
      <c r="AN59" s="4"/>
      <c r="AO59" s="4"/>
      <c r="AP59" s="4"/>
      <c r="AQ59" s="4"/>
      <c r="AR59" s="4"/>
      <c r="AS59" s="4"/>
      <c r="AT59" s="4"/>
      <c r="AU59" s="4"/>
      <c r="AV59" s="4"/>
      <c r="AW59" s="5"/>
      <c r="AX59" s="5"/>
      <c r="AY59" s="5"/>
      <c r="AZ59" s="5"/>
      <c r="BA59" s="5"/>
      <c r="BB59" s="5"/>
      <c r="BC59" s="5"/>
      <c r="BD59" s="5"/>
      <c r="BE59" s="5"/>
      <c r="BF59" s="5"/>
      <c r="BG59" s="5"/>
      <c r="BH59" s="5"/>
      <c r="BI59" s="5"/>
      <c r="BJ59" s="5"/>
      <c r="BK59" s="5"/>
      <c r="BL59" s="5"/>
      <c r="BM59" s="5"/>
      <c r="BN59" s="5"/>
    </row>
    <row r="60" spans="1:66">
      <c r="A60" s="115">
        <f t="shared" si="16"/>
        <v>6</v>
      </c>
      <c r="B60" s="149" t="str">
        <f t="shared" si="15"/>
        <v>----</v>
      </c>
      <c r="C60" s="149" t="str">
        <f t="shared" si="15"/>
        <v>Staff Assistant</v>
      </c>
      <c r="D60" s="149" t="str">
        <f t="shared" si="15"/>
        <v>Kenneth P. Aguon</v>
      </c>
      <c r="E60" s="125">
        <v>0</v>
      </c>
      <c r="F60" s="125">
        <v>0</v>
      </c>
      <c r="G60" s="125">
        <v>0</v>
      </c>
      <c r="H60" s="125">
        <v>0</v>
      </c>
      <c r="I60" s="125">
        <v>0</v>
      </c>
      <c r="J60" s="128">
        <v>0</v>
      </c>
      <c r="K60" s="128">
        <v>0</v>
      </c>
      <c r="L60" s="119">
        <f t="shared" si="17"/>
        <v>0</v>
      </c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  <c r="AA60" s="4"/>
      <c r="AB60" s="4"/>
      <c r="AC60" s="4"/>
      <c r="AD60" s="4"/>
      <c r="AE60" s="4"/>
      <c r="AF60" s="4"/>
      <c r="AG60" s="4"/>
      <c r="AH60" s="4"/>
      <c r="AI60" s="4"/>
      <c r="AJ60" s="4"/>
      <c r="AK60" s="4"/>
      <c r="AL60" s="4"/>
      <c r="AM60" s="4"/>
      <c r="AN60" s="4"/>
      <c r="AO60" s="4"/>
      <c r="AP60" s="4"/>
      <c r="AQ60" s="4"/>
      <c r="AR60" s="4"/>
      <c r="AS60" s="4"/>
      <c r="AT60" s="4"/>
      <c r="AU60" s="4"/>
      <c r="AV60" s="4"/>
      <c r="AW60" s="5"/>
      <c r="AX60" s="5"/>
      <c r="AY60" s="5"/>
      <c r="AZ60" s="5"/>
      <c r="BA60" s="5"/>
      <c r="BB60" s="5"/>
      <c r="BC60" s="5"/>
      <c r="BD60" s="5"/>
      <c r="BE60" s="5"/>
      <c r="BF60" s="5"/>
      <c r="BG60" s="5"/>
      <c r="BH60" s="5"/>
      <c r="BI60" s="5"/>
      <c r="BJ60" s="5"/>
      <c r="BK60" s="5"/>
      <c r="BL60" s="5"/>
      <c r="BM60" s="5"/>
      <c r="BN60" s="5"/>
    </row>
    <row r="61" spans="1:66">
      <c r="A61" s="115">
        <f t="shared" si="16"/>
        <v>7</v>
      </c>
      <c r="B61" s="149" t="str">
        <f t="shared" si="15"/>
        <v>----</v>
      </c>
      <c r="C61" s="149" t="str">
        <f t="shared" si="15"/>
        <v>Staff Assistant</v>
      </c>
      <c r="D61" s="149" t="str">
        <f t="shared" si="15"/>
        <v>Rafael M. Villa, Jr.</v>
      </c>
      <c r="E61" s="125">
        <v>0</v>
      </c>
      <c r="F61" s="125">
        <v>0</v>
      </c>
      <c r="G61" s="125">
        <v>0</v>
      </c>
      <c r="H61" s="125">
        <v>0</v>
      </c>
      <c r="I61" s="125">
        <v>0</v>
      </c>
      <c r="J61" s="128">
        <v>0</v>
      </c>
      <c r="K61" s="128">
        <v>0</v>
      </c>
      <c r="L61" s="119">
        <f t="shared" si="17"/>
        <v>0</v>
      </c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  <c r="AA61" s="4"/>
      <c r="AB61" s="4"/>
      <c r="AC61" s="4"/>
      <c r="AD61" s="4"/>
      <c r="AE61" s="4"/>
      <c r="AF61" s="4"/>
      <c r="AG61" s="4"/>
      <c r="AH61" s="4"/>
      <c r="AI61" s="4"/>
      <c r="AJ61" s="4"/>
      <c r="AK61" s="4"/>
      <c r="AL61" s="4"/>
      <c r="AM61" s="4"/>
      <c r="AN61" s="4"/>
      <c r="AO61" s="4"/>
      <c r="AP61" s="4"/>
      <c r="AQ61" s="4"/>
      <c r="AR61" s="4"/>
      <c r="AS61" s="4"/>
      <c r="AT61" s="4"/>
      <c r="AU61" s="4"/>
      <c r="AV61" s="4"/>
      <c r="AW61" s="5"/>
      <c r="AX61" s="5"/>
      <c r="AY61" s="5"/>
      <c r="AZ61" s="5"/>
      <c r="BA61" s="5"/>
      <c r="BB61" s="5"/>
      <c r="BC61" s="5"/>
      <c r="BD61" s="5"/>
      <c r="BE61" s="5"/>
      <c r="BF61" s="5"/>
      <c r="BG61" s="5"/>
      <c r="BH61" s="5"/>
      <c r="BI61" s="5"/>
      <c r="BJ61" s="5"/>
      <c r="BK61" s="5"/>
      <c r="BL61" s="5"/>
      <c r="BM61" s="5"/>
      <c r="BN61" s="5"/>
    </row>
    <row r="62" spans="1:66">
      <c r="A62" s="115">
        <f t="shared" si="16"/>
        <v>8</v>
      </c>
      <c r="B62" s="149" t="str">
        <f t="shared" si="15"/>
        <v>----</v>
      </c>
      <c r="C62" s="149" t="str">
        <f t="shared" si="15"/>
        <v>Staff Assistant</v>
      </c>
      <c r="D62" s="149" t="str">
        <f t="shared" si="15"/>
        <v>Christopher A. Lujan</v>
      </c>
      <c r="E62" s="125">
        <v>0</v>
      </c>
      <c r="F62" s="125">
        <v>0</v>
      </c>
      <c r="G62" s="125">
        <v>0</v>
      </c>
      <c r="H62" s="125">
        <v>0</v>
      </c>
      <c r="I62" s="125">
        <v>0</v>
      </c>
      <c r="J62" s="128">
        <v>0</v>
      </c>
      <c r="K62" s="128">
        <v>0</v>
      </c>
      <c r="L62" s="119">
        <f t="shared" si="17"/>
        <v>0</v>
      </c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  <c r="AA62" s="4"/>
      <c r="AB62" s="4"/>
      <c r="AC62" s="4"/>
      <c r="AD62" s="4"/>
      <c r="AE62" s="4"/>
      <c r="AF62" s="4"/>
      <c r="AG62" s="4"/>
      <c r="AH62" s="4"/>
      <c r="AI62" s="4"/>
      <c r="AJ62" s="4"/>
      <c r="AK62" s="4"/>
      <c r="AL62" s="4"/>
      <c r="AM62" s="4"/>
      <c r="AN62" s="4"/>
      <c r="AO62" s="4"/>
      <c r="AP62" s="4"/>
      <c r="AQ62" s="4"/>
      <c r="AR62" s="4"/>
      <c r="AS62" s="4"/>
      <c r="AT62" s="4"/>
      <c r="AU62" s="4"/>
      <c r="AV62" s="4"/>
      <c r="AW62" s="5"/>
      <c r="AX62" s="5"/>
      <c r="AY62" s="5"/>
      <c r="AZ62" s="5"/>
      <c r="BA62" s="5"/>
      <c r="BB62" s="5"/>
      <c r="BC62" s="5"/>
      <c r="BD62" s="5"/>
      <c r="BE62" s="5"/>
      <c r="BF62" s="5"/>
      <c r="BG62" s="5"/>
      <c r="BH62" s="5"/>
      <c r="BI62" s="5"/>
      <c r="BJ62" s="5"/>
      <c r="BK62" s="5"/>
      <c r="BL62" s="5"/>
      <c r="BM62" s="5"/>
      <c r="BN62" s="5"/>
    </row>
    <row r="63" spans="1:66">
      <c r="A63" s="115">
        <f t="shared" si="16"/>
        <v>9</v>
      </c>
      <c r="B63" s="149" t="str">
        <f t="shared" si="15"/>
        <v>----</v>
      </c>
      <c r="C63" s="149" t="str">
        <f t="shared" si="15"/>
        <v>Staff Assistant</v>
      </c>
      <c r="D63" s="149" t="str">
        <f t="shared" si="15"/>
        <v>Jesse A. Castro</v>
      </c>
      <c r="E63" s="125">
        <v>0</v>
      </c>
      <c r="F63" s="125">
        <v>0</v>
      </c>
      <c r="G63" s="125">
        <v>0</v>
      </c>
      <c r="H63" s="125">
        <v>0</v>
      </c>
      <c r="I63" s="125">
        <v>0</v>
      </c>
      <c r="J63" s="128">
        <v>0</v>
      </c>
      <c r="K63" s="128">
        <v>0</v>
      </c>
      <c r="L63" s="119">
        <f t="shared" si="17"/>
        <v>0</v>
      </c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  <c r="AB63" s="4"/>
      <c r="AC63" s="4"/>
      <c r="AD63" s="4"/>
      <c r="AE63" s="4"/>
      <c r="AF63" s="4"/>
      <c r="AG63" s="4"/>
      <c r="AH63" s="4"/>
      <c r="AI63" s="4"/>
      <c r="AJ63" s="4"/>
      <c r="AK63" s="4"/>
      <c r="AL63" s="4"/>
      <c r="AM63" s="4"/>
      <c r="AN63" s="4"/>
      <c r="AO63" s="4"/>
      <c r="AP63" s="4"/>
      <c r="AQ63" s="4"/>
      <c r="AR63" s="4"/>
      <c r="AS63" s="4"/>
      <c r="AT63" s="4"/>
      <c r="AU63" s="4"/>
      <c r="AV63" s="4"/>
      <c r="AW63" s="5"/>
      <c r="AX63" s="5"/>
      <c r="AY63" s="5"/>
      <c r="AZ63" s="5"/>
      <c r="BA63" s="5"/>
      <c r="BB63" s="5"/>
      <c r="BC63" s="5"/>
      <c r="BD63" s="5"/>
      <c r="BE63" s="5"/>
      <c r="BF63" s="5"/>
      <c r="BG63" s="5"/>
      <c r="BH63" s="5"/>
      <c r="BI63" s="5"/>
      <c r="BJ63" s="5"/>
      <c r="BK63" s="5"/>
      <c r="BL63" s="5"/>
      <c r="BM63" s="5"/>
      <c r="BN63" s="5"/>
    </row>
    <row r="64" spans="1:66">
      <c r="A64" s="115">
        <f t="shared" si="16"/>
        <v>10</v>
      </c>
      <c r="B64" s="149">
        <f t="shared" si="15"/>
        <v>0</v>
      </c>
      <c r="C64" s="149">
        <f t="shared" si="15"/>
        <v>0</v>
      </c>
      <c r="D64" s="149">
        <f t="shared" si="15"/>
        <v>0</v>
      </c>
      <c r="E64" s="125">
        <v>0</v>
      </c>
      <c r="F64" s="125">
        <v>0</v>
      </c>
      <c r="G64" s="125">
        <v>0</v>
      </c>
      <c r="H64" s="125">
        <v>0</v>
      </c>
      <c r="I64" s="125">
        <v>0</v>
      </c>
      <c r="J64" s="128">
        <v>0</v>
      </c>
      <c r="K64" s="128">
        <v>0</v>
      </c>
      <c r="L64" s="119">
        <f t="shared" si="17"/>
        <v>0</v>
      </c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  <c r="AA64" s="4"/>
      <c r="AB64" s="4"/>
      <c r="AC64" s="4"/>
      <c r="AD64" s="4"/>
      <c r="AE64" s="4"/>
      <c r="AF64" s="4"/>
      <c r="AG64" s="4"/>
      <c r="AH64" s="4"/>
      <c r="AI64" s="4"/>
      <c r="AJ64" s="4"/>
      <c r="AK64" s="4"/>
      <c r="AL64" s="4"/>
      <c r="AM64" s="4"/>
      <c r="AN64" s="4"/>
      <c r="AO64" s="4"/>
      <c r="AP64" s="4"/>
      <c r="AQ64" s="4"/>
      <c r="AR64" s="4"/>
      <c r="AS64" s="4"/>
      <c r="AT64" s="4"/>
      <c r="AU64" s="4"/>
      <c r="AV64" s="4"/>
      <c r="AW64" s="5"/>
      <c r="AX64" s="5"/>
      <c r="AY64" s="5"/>
      <c r="AZ64" s="5"/>
      <c r="BA64" s="5"/>
      <c r="BB64" s="5"/>
      <c r="BC64" s="5"/>
      <c r="BD64" s="5"/>
      <c r="BE64" s="5"/>
      <c r="BF64" s="5"/>
      <c r="BG64" s="5"/>
      <c r="BH64" s="5"/>
      <c r="BI64" s="5"/>
      <c r="BJ64" s="5"/>
      <c r="BK64" s="5"/>
      <c r="BL64" s="5"/>
      <c r="BM64" s="5"/>
      <c r="BN64" s="5"/>
    </row>
    <row r="65" spans="1:66">
      <c r="A65" s="115">
        <f t="shared" si="16"/>
        <v>11</v>
      </c>
      <c r="B65" s="149">
        <f t="shared" si="15"/>
        <v>0</v>
      </c>
      <c r="C65" s="149">
        <f t="shared" si="15"/>
        <v>0</v>
      </c>
      <c r="D65" s="149">
        <f t="shared" si="15"/>
        <v>0</v>
      </c>
      <c r="E65" s="125">
        <v>0</v>
      </c>
      <c r="F65" s="125">
        <v>0</v>
      </c>
      <c r="G65" s="125">
        <v>0</v>
      </c>
      <c r="H65" s="125">
        <v>0</v>
      </c>
      <c r="I65" s="125">
        <v>0</v>
      </c>
      <c r="J65" s="128">
        <v>0</v>
      </c>
      <c r="K65" s="128">
        <v>0</v>
      </c>
      <c r="L65" s="119">
        <f t="shared" si="17"/>
        <v>0</v>
      </c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  <c r="AA65" s="4"/>
      <c r="AB65" s="4"/>
      <c r="AC65" s="4"/>
      <c r="AD65" s="4"/>
      <c r="AE65" s="4"/>
      <c r="AF65" s="4"/>
      <c r="AG65" s="4"/>
      <c r="AH65" s="4"/>
      <c r="AI65" s="4"/>
      <c r="AJ65" s="4"/>
      <c r="AK65" s="4"/>
      <c r="AL65" s="4"/>
      <c r="AM65" s="4"/>
      <c r="AN65" s="4"/>
      <c r="AO65" s="4"/>
      <c r="AP65" s="4"/>
      <c r="AQ65" s="4"/>
      <c r="AR65" s="4"/>
      <c r="AS65" s="4"/>
      <c r="AT65" s="4"/>
      <c r="AU65" s="4"/>
      <c r="AV65" s="4"/>
      <c r="AW65" s="5"/>
      <c r="AX65" s="5"/>
      <c r="AY65" s="5"/>
      <c r="AZ65" s="5"/>
      <c r="BA65" s="5"/>
      <c r="BB65" s="5"/>
      <c r="BC65" s="5"/>
      <c r="BD65" s="5"/>
      <c r="BE65" s="5"/>
      <c r="BF65" s="5"/>
      <c r="BG65" s="5"/>
      <c r="BH65" s="5"/>
      <c r="BI65" s="5"/>
      <c r="BJ65" s="5"/>
      <c r="BK65" s="5"/>
      <c r="BL65" s="5"/>
      <c r="BM65" s="5"/>
      <c r="BN65" s="5"/>
    </row>
    <row r="66" spans="1:66">
      <c r="A66" s="115">
        <f t="shared" si="16"/>
        <v>12</v>
      </c>
      <c r="B66" s="149">
        <f t="shared" si="15"/>
        <v>0</v>
      </c>
      <c r="C66" s="149">
        <f t="shared" si="15"/>
        <v>0</v>
      </c>
      <c r="D66" s="149">
        <f t="shared" si="15"/>
        <v>0</v>
      </c>
      <c r="E66" s="125">
        <v>0</v>
      </c>
      <c r="F66" s="125">
        <v>0</v>
      </c>
      <c r="G66" s="125">
        <v>0</v>
      </c>
      <c r="H66" s="125">
        <v>0</v>
      </c>
      <c r="I66" s="125">
        <v>0</v>
      </c>
      <c r="J66" s="128">
        <v>0</v>
      </c>
      <c r="K66" s="128">
        <v>0</v>
      </c>
      <c r="L66" s="119">
        <f t="shared" si="17"/>
        <v>0</v>
      </c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  <c r="AA66" s="4"/>
      <c r="AB66" s="4"/>
      <c r="AC66" s="4"/>
      <c r="AD66" s="4"/>
      <c r="AE66" s="4"/>
      <c r="AF66" s="4"/>
      <c r="AG66" s="4"/>
      <c r="AH66" s="4"/>
      <c r="AI66" s="4"/>
      <c r="AJ66" s="4"/>
      <c r="AK66" s="4"/>
      <c r="AL66" s="4"/>
      <c r="AM66" s="4"/>
      <c r="AN66" s="4"/>
      <c r="AO66" s="4"/>
      <c r="AP66" s="4"/>
      <c r="AQ66" s="4"/>
      <c r="AR66" s="4"/>
      <c r="AS66" s="4"/>
      <c r="AT66" s="4"/>
      <c r="AU66" s="4"/>
      <c r="AV66" s="4"/>
      <c r="AW66" s="5"/>
      <c r="AX66" s="5"/>
      <c r="AY66" s="5"/>
      <c r="AZ66" s="5"/>
      <c r="BA66" s="5"/>
      <c r="BB66" s="5"/>
      <c r="BC66" s="5"/>
      <c r="BD66" s="5"/>
      <c r="BE66" s="5"/>
      <c r="BF66" s="5"/>
      <c r="BG66" s="5"/>
      <c r="BH66" s="5"/>
      <c r="BI66" s="5"/>
      <c r="BJ66" s="5"/>
      <c r="BK66" s="5"/>
      <c r="BL66" s="5"/>
      <c r="BM66" s="5"/>
      <c r="BN66" s="5"/>
    </row>
    <row r="67" spans="1:66">
      <c r="A67" s="115">
        <f t="shared" si="16"/>
        <v>13</v>
      </c>
      <c r="B67" s="149">
        <f t="shared" si="15"/>
        <v>0</v>
      </c>
      <c r="C67" s="149">
        <f t="shared" si="15"/>
        <v>0</v>
      </c>
      <c r="D67" s="149">
        <f t="shared" si="15"/>
        <v>0</v>
      </c>
      <c r="E67" s="125">
        <v>0</v>
      </c>
      <c r="F67" s="125">
        <v>0</v>
      </c>
      <c r="G67" s="125">
        <v>0</v>
      </c>
      <c r="H67" s="125">
        <v>0</v>
      </c>
      <c r="I67" s="125">
        <v>0</v>
      </c>
      <c r="J67" s="128">
        <v>0</v>
      </c>
      <c r="K67" s="128">
        <v>0</v>
      </c>
      <c r="L67" s="119">
        <f t="shared" si="17"/>
        <v>0</v>
      </c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  <c r="AA67" s="4"/>
      <c r="AB67" s="4"/>
      <c r="AC67" s="4"/>
      <c r="AD67" s="4"/>
      <c r="AE67" s="4"/>
      <c r="AF67" s="4"/>
      <c r="AG67" s="4"/>
      <c r="AH67" s="4"/>
      <c r="AI67" s="4"/>
      <c r="AJ67" s="4"/>
      <c r="AK67" s="4"/>
      <c r="AL67" s="4"/>
      <c r="AM67" s="4"/>
      <c r="AN67" s="4"/>
      <c r="AO67" s="4"/>
      <c r="AP67" s="4"/>
      <c r="AQ67" s="4"/>
      <c r="AR67" s="4"/>
      <c r="AS67" s="4"/>
      <c r="AT67" s="4"/>
      <c r="AU67" s="4"/>
      <c r="AV67" s="4"/>
      <c r="AW67" s="5"/>
      <c r="AX67" s="5"/>
      <c r="AY67" s="5"/>
      <c r="AZ67" s="5"/>
      <c r="BA67" s="5"/>
      <c r="BB67" s="5"/>
      <c r="BC67" s="5"/>
      <c r="BD67" s="5"/>
      <c r="BE67" s="5"/>
      <c r="BF67" s="5"/>
      <c r="BG67" s="5"/>
      <c r="BH67" s="5"/>
      <c r="BI67" s="5"/>
      <c r="BJ67" s="5"/>
      <c r="BK67" s="5"/>
      <c r="BL67" s="5"/>
      <c r="BM67" s="5"/>
      <c r="BN67" s="5"/>
    </row>
    <row r="68" spans="1:66">
      <c r="A68" s="115">
        <f t="shared" si="16"/>
        <v>14</v>
      </c>
      <c r="B68" s="149">
        <f t="shared" si="15"/>
        <v>0</v>
      </c>
      <c r="C68" s="149">
        <f t="shared" si="15"/>
        <v>0</v>
      </c>
      <c r="D68" s="149">
        <f t="shared" si="15"/>
        <v>0</v>
      </c>
      <c r="E68" s="125">
        <v>0</v>
      </c>
      <c r="F68" s="125">
        <v>0</v>
      </c>
      <c r="G68" s="125">
        <v>0</v>
      </c>
      <c r="H68" s="125">
        <v>0</v>
      </c>
      <c r="I68" s="125">
        <v>0</v>
      </c>
      <c r="J68" s="128">
        <v>0</v>
      </c>
      <c r="K68" s="128">
        <v>0</v>
      </c>
      <c r="L68" s="119">
        <f t="shared" si="17"/>
        <v>0</v>
      </c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  <c r="AA68" s="4"/>
      <c r="AB68" s="4"/>
      <c r="AC68" s="4"/>
      <c r="AD68" s="4"/>
      <c r="AE68" s="4"/>
      <c r="AF68" s="4"/>
      <c r="AG68" s="4"/>
      <c r="AH68" s="4"/>
      <c r="AI68" s="4"/>
      <c r="AJ68" s="4"/>
      <c r="AK68" s="4"/>
      <c r="AL68" s="4"/>
      <c r="AM68" s="4"/>
      <c r="AN68" s="4"/>
      <c r="AO68" s="4"/>
      <c r="AP68" s="4"/>
      <c r="AQ68" s="4"/>
      <c r="AR68" s="4"/>
      <c r="AS68" s="4"/>
      <c r="AT68" s="4"/>
      <c r="AU68" s="4"/>
      <c r="AV68" s="4"/>
      <c r="AW68" s="5"/>
      <c r="AX68" s="5"/>
      <c r="AY68" s="5"/>
      <c r="AZ68" s="5"/>
      <c r="BA68" s="5"/>
      <c r="BB68" s="5"/>
      <c r="BC68" s="5"/>
      <c r="BD68" s="5"/>
      <c r="BE68" s="5"/>
      <c r="BF68" s="5"/>
      <c r="BG68" s="5"/>
      <c r="BH68" s="5"/>
      <c r="BI68" s="5"/>
      <c r="BJ68" s="5"/>
      <c r="BK68" s="5"/>
      <c r="BL68" s="5"/>
      <c r="BM68" s="5"/>
      <c r="BN68" s="5"/>
    </row>
    <row r="69" spans="1:66">
      <c r="A69" s="115">
        <f t="shared" si="16"/>
        <v>15</v>
      </c>
      <c r="B69" s="149">
        <f t="shared" si="15"/>
        <v>0</v>
      </c>
      <c r="C69" s="149">
        <f t="shared" si="15"/>
        <v>0</v>
      </c>
      <c r="D69" s="149">
        <f t="shared" si="15"/>
        <v>0</v>
      </c>
      <c r="E69" s="125">
        <v>0</v>
      </c>
      <c r="F69" s="125">
        <v>0</v>
      </c>
      <c r="G69" s="125">
        <v>0</v>
      </c>
      <c r="H69" s="125">
        <v>0</v>
      </c>
      <c r="I69" s="125">
        <v>0</v>
      </c>
      <c r="J69" s="128">
        <v>0</v>
      </c>
      <c r="K69" s="128">
        <v>0</v>
      </c>
      <c r="L69" s="119">
        <f t="shared" si="17"/>
        <v>0</v>
      </c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  <c r="AA69" s="4"/>
      <c r="AB69" s="4"/>
      <c r="AC69" s="4"/>
      <c r="AD69" s="4"/>
      <c r="AE69" s="4"/>
      <c r="AF69" s="4"/>
      <c r="AG69" s="4"/>
      <c r="AH69" s="4"/>
      <c r="AI69" s="4"/>
      <c r="AJ69" s="4"/>
      <c r="AK69" s="4"/>
      <c r="AL69" s="4"/>
      <c r="AM69" s="4"/>
      <c r="AN69" s="4"/>
      <c r="AO69" s="4"/>
      <c r="AP69" s="4"/>
      <c r="AQ69" s="4"/>
      <c r="AR69" s="4"/>
      <c r="AS69" s="4"/>
      <c r="AT69" s="4"/>
      <c r="AU69" s="4"/>
      <c r="AV69" s="4"/>
      <c r="AW69" s="5"/>
      <c r="AX69" s="5"/>
      <c r="AY69" s="5"/>
      <c r="AZ69" s="5"/>
      <c r="BA69" s="5"/>
      <c r="BB69" s="5"/>
      <c r="BC69" s="5"/>
      <c r="BD69" s="5"/>
      <c r="BE69" s="5"/>
      <c r="BF69" s="5"/>
      <c r="BG69" s="5"/>
      <c r="BH69" s="5"/>
      <c r="BI69" s="5"/>
      <c r="BJ69" s="5"/>
      <c r="BK69" s="5"/>
      <c r="BL69" s="5"/>
      <c r="BM69" s="5"/>
      <c r="BN69" s="5"/>
    </row>
    <row r="70" spans="1:66">
      <c r="A70" s="115">
        <f t="shared" si="16"/>
        <v>16</v>
      </c>
      <c r="B70" s="149">
        <f t="shared" si="15"/>
        <v>0</v>
      </c>
      <c r="C70" s="149">
        <f t="shared" si="15"/>
        <v>0</v>
      </c>
      <c r="D70" s="149">
        <f t="shared" si="15"/>
        <v>0</v>
      </c>
      <c r="E70" s="125">
        <v>0</v>
      </c>
      <c r="F70" s="125">
        <v>0</v>
      </c>
      <c r="G70" s="125">
        <v>0</v>
      </c>
      <c r="H70" s="125">
        <v>0</v>
      </c>
      <c r="I70" s="125">
        <v>0</v>
      </c>
      <c r="J70" s="128">
        <v>0</v>
      </c>
      <c r="K70" s="128">
        <v>0</v>
      </c>
      <c r="L70" s="119">
        <f t="shared" si="17"/>
        <v>0</v>
      </c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  <c r="AA70" s="4"/>
      <c r="AB70" s="4"/>
      <c r="AC70" s="4"/>
      <c r="AD70" s="4"/>
      <c r="AE70" s="4"/>
      <c r="AF70" s="4"/>
      <c r="AG70" s="4"/>
      <c r="AH70" s="4"/>
      <c r="AI70" s="4"/>
      <c r="AJ70" s="4"/>
      <c r="AK70" s="4"/>
      <c r="AL70" s="4"/>
      <c r="AM70" s="4"/>
      <c r="AN70" s="4"/>
      <c r="AO70" s="4"/>
      <c r="AP70" s="4"/>
      <c r="AQ70" s="4"/>
      <c r="AR70" s="4"/>
      <c r="AS70" s="4"/>
      <c r="AT70" s="4"/>
      <c r="AU70" s="4"/>
      <c r="AV70" s="4"/>
      <c r="AW70" s="5"/>
      <c r="AX70" s="5"/>
      <c r="AY70" s="5"/>
      <c r="AZ70" s="5"/>
      <c r="BA70" s="5"/>
      <c r="BB70" s="5"/>
      <c r="BC70" s="5"/>
      <c r="BD70" s="5"/>
      <c r="BE70" s="5"/>
      <c r="BF70" s="5"/>
      <c r="BG70" s="5"/>
      <c r="BH70" s="5"/>
      <c r="BI70" s="5"/>
      <c r="BJ70" s="5"/>
      <c r="BK70" s="5"/>
      <c r="BL70" s="5"/>
      <c r="BM70" s="5"/>
      <c r="BN70" s="5"/>
    </row>
    <row r="71" spans="1:66">
      <c r="A71" s="115">
        <f t="shared" si="16"/>
        <v>17</v>
      </c>
      <c r="B71" s="149">
        <f t="shared" ref="B71:D79" si="18">+B33</f>
        <v>0</v>
      </c>
      <c r="C71" s="149">
        <f t="shared" si="18"/>
        <v>0</v>
      </c>
      <c r="D71" s="149">
        <f t="shared" si="18"/>
        <v>0</v>
      </c>
      <c r="E71" s="125">
        <v>0</v>
      </c>
      <c r="F71" s="125">
        <v>0</v>
      </c>
      <c r="G71" s="125">
        <v>0</v>
      </c>
      <c r="H71" s="125">
        <v>0</v>
      </c>
      <c r="I71" s="125">
        <v>0</v>
      </c>
      <c r="J71" s="128">
        <v>0</v>
      </c>
      <c r="K71" s="128">
        <v>0</v>
      </c>
      <c r="L71" s="119">
        <f t="shared" si="17"/>
        <v>0</v>
      </c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  <c r="AA71" s="4"/>
      <c r="AB71" s="4"/>
      <c r="AC71" s="4"/>
      <c r="AD71" s="4"/>
      <c r="AE71" s="4"/>
      <c r="AF71" s="4"/>
      <c r="AG71" s="4"/>
      <c r="AH71" s="4"/>
      <c r="AI71" s="4"/>
      <c r="AJ71" s="4"/>
      <c r="AK71" s="4"/>
      <c r="AL71" s="4"/>
      <c r="AM71" s="4"/>
      <c r="AN71" s="4"/>
      <c r="AO71" s="4"/>
      <c r="AP71" s="4"/>
      <c r="AQ71" s="4"/>
      <c r="AR71" s="4"/>
      <c r="AS71" s="4"/>
      <c r="AT71" s="4"/>
      <c r="AU71" s="4"/>
      <c r="AV71" s="4"/>
      <c r="AW71" s="5"/>
      <c r="AX71" s="5"/>
      <c r="AY71" s="5"/>
      <c r="AZ71" s="5"/>
      <c r="BA71" s="5"/>
      <c r="BB71" s="5"/>
      <c r="BC71" s="5"/>
      <c r="BD71" s="5"/>
      <c r="BE71" s="5"/>
      <c r="BF71" s="5"/>
      <c r="BG71" s="5"/>
      <c r="BH71" s="5"/>
      <c r="BI71" s="5"/>
      <c r="BJ71" s="5"/>
      <c r="BK71" s="5"/>
      <c r="BL71" s="5"/>
      <c r="BM71" s="5"/>
      <c r="BN71" s="5"/>
    </row>
    <row r="72" spans="1:66">
      <c r="A72" s="115">
        <f t="shared" si="16"/>
        <v>18</v>
      </c>
      <c r="B72" s="149">
        <f t="shared" si="18"/>
        <v>0</v>
      </c>
      <c r="C72" s="149">
        <f t="shared" si="18"/>
        <v>0</v>
      </c>
      <c r="D72" s="149">
        <f t="shared" si="18"/>
        <v>0</v>
      </c>
      <c r="E72" s="125">
        <v>0</v>
      </c>
      <c r="F72" s="125">
        <v>0</v>
      </c>
      <c r="G72" s="125">
        <v>0</v>
      </c>
      <c r="H72" s="125">
        <v>0</v>
      </c>
      <c r="I72" s="125">
        <v>0</v>
      </c>
      <c r="J72" s="128">
        <v>0</v>
      </c>
      <c r="K72" s="128">
        <v>0</v>
      </c>
      <c r="L72" s="119">
        <f t="shared" si="17"/>
        <v>0</v>
      </c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  <c r="AA72" s="4"/>
      <c r="AB72" s="4"/>
      <c r="AC72" s="4"/>
      <c r="AD72" s="4"/>
      <c r="AE72" s="4"/>
      <c r="AF72" s="4"/>
      <c r="AG72" s="4"/>
      <c r="AH72" s="4"/>
      <c r="AI72" s="4"/>
      <c r="AJ72" s="4"/>
      <c r="AK72" s="4"/>
      <c r="AL72" s="4"/>
      <c r="AM72" s="4"/>
      <c r="AN72" s="4"/>
      <c r="AO72" s="4"/>
      <c r="AP72" s="4"/>
      <c r="AQ72" s="4"/>
      <c r="AR72" s="4"/>
      <c r="AS72" s="4"/>
      <c r="AT72" s="4"/>
      <c r="AU72" s="4"/>
      <c r="AV72" s="4"/>
      <c r="AW72" s="5"/>
      <c r="AX72" s="5"/>
      <c r="AY72" s="5"/>
      <c r="AZ72" s="5"/>
      <c r="BA72" s="5"/>
      <c r="BB72" s="5"/>
      <c r="BC72" s="5"/>
      <c r="BD72" s="5"/>
      <c r="BE72" s="5"/>
      <c r="BF72" s="5"/>
      <c r="BG72" s="5"/>
      <c r="BH72" s="5"/>
      <c r="BI72" s="5"/>
      <c r="BJ72" s="5"/>
      <c r="BK72" s="5"/>
      <c r="BL72" s="5"/>
      <c r="BM72" s="5"/>
      <c r="BN72" s="5"/>
    </row>
    <row r="73" spans="1:66">
      <c r="A73" s="115">
        <v>19</v>
      </c>
      <c r="B73" s="149">
        <f t="shared" si="18"/>
        <v>0</v>
      </c>
      <c r="C73" s="149">
        <f t="shared" si="18"/>
        <v>0</v>
      </c>
      <c r="D73" s="149">
        <f t="shared" si="18"/>
        <v>0</v>
      </c>
      <c r="E73" s="125">
        <v>0</v>
      </c>
      <c r="F73" s="125">
        <v>0</v>
      </c>
      <c r="G73" s="125">
        <v>0</v>
      </c>
      <c r="H73" s="125">
        <v>0</v>
      </c>
      <c r="I73" s="125">
        <v>0</v>
      </c>
      <c r="J73" s="128">
        <v>0</v>
      </c>
      <c r="K73" s="128">
        <v>0</v>
      </c>
      <c r="L73" s="119">
        <f t="shared" si="17"/>
        <v>0</v>
      </c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  <c r="AA73" s="4"/>
      <c r="AB73" s="4"/>
      <c r="AC73" s="4"/>
      <c r="AD73" s="4"/>
      <c r="AE73" s="4"/>
      <c r="AF73" s="4"/>
      <c r="AG73" s="4"/>
      <c r="AH73" s="4"/>
      <c r="AI73" s="4"/>
      <c r="AJ73" s="4"/>
      <c r="AK73" s="4"/>
      <c r="AL73" s="4"/>
      <c r="AM73" s="4"/>
      <c r="AN73" s="4"/>
      <c r="AO73" s="4"/>
      <c r="AP73" s="4"/>
      <c r="AQ73" s="4"/>
      <c r="AR73" s="4"/>
      <c r="AS73" s="4"/>
      <c r="AT73" s="4"/>
      <c r="AU73" s="4"/>
      <c r="AV73" s="4"/>
      <c r="AW73" s="5"/>
      <c r="AX73" s="5"/>
      <c r="AY73" s="5"/>
      <c r="AZ73" s="5"/>
      <c r="BA73" s="5"/>
      <c r="BB73" s="5"/>
      <c r="BC73" s="5"/>
      <c r="BD73" s="5"/>
      <c r="BE73" s="5"/>
      <c r="BF73" s="5"/>
      <c r="BG73" s="5"/>
      <c r="BH73" s="5"/>
      <c r="BI73" s="5"/>
      <c r="BJ73" s="5"/>
      <c r="BK73" s="5"/>
      <c r="BL73" s="5"/>
      <c r="BM73" s="5"/>
      <c r="BN73" s="5"/>
    </row>
    <row r="74" spans="1:66">
      <c r="A74" s="115">
        <v>20</v>
      </c>
      <c r="B74" s="149">
        <f t="shared" si="18"/>
        <v>0</v>
      </c>
      <c r="C74" s="149">
        <f t="shared" si="18"/>
        <v>0</v>
      </c>
      <c r="D74" s="149">
        <f t="shared" si="18"/>
        <v>0</v>
      </c>
      <c r="E74" s="125">
        <v>0</v>
      </c>
      <c r="F74" s="125">
        <v>0</v>
      </c>
      <c r="G74" s="125">
        <v>0</v>
      </c>
      <c r="H74" s="125">
        <v>0</v>
      </c>
      <c r="I74" s="125">
        <v>0</v>
      </c>
      <c r="J74" s="128">
        <v>0</v>
      </c>
      <c r="K74" s="128">
        <v>0</v>
      </c>
      <c r="L74" s="119">
        <f t="shared" si="17"/>
        <v>0</v>
      </c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  <c r="AA74" s="4"/>
      <c r="AB74" s="4"/>
      <c r="AC74" s="4"/>
      <c r="AD74" s="4"/>
      <c r="AE74" s="4"/>
      <c r="AF74" s="4"/>
      <c r="AG74" s="4"/>
      <c r="AH74" s="4"/>
      <c r="AI74" s="4"/>
      <c r="AJ74" s="4"/>
      <c r="AK74" s="4"/>
      <c r="AL74" s="4"/>
      <c r="AM74" s="4"/>
      <c r="AN74" s="4"/>
      <c r="AO74" s="4"/>
      <c r="AP74" s="4"/>
      <c r="AQ74" s="4"/>
      <c r="AR74" s="4"/>
      <c r="AS74" s="4"/>
      <c r="AT74" s="4"/>
      <c r="AU74" s="4"/>
      <c r="AV74" s="4"/>
      <c r="AW74" s="5"/>
      <c r="AX74" s="5"/>
      <c r="AY74" s="5"/>
      <c r="AZ74" s="5"/>
      <c r="BA74" s="5"/>
      <c r="BB74" s="5"/>
      <c r="BC74" s="5"/>
      <c r="BD74" s="5"/>
      <c r="BE74" s="5"/>
      <c r="BF74" s="5"/>
      <c r="BG74" s="5"/>
      <c r="BH74" s="5"/>
      <c r="BI74" s="5"/>
      <c r="BJ74" s="5"/>
      <c r="BK74" s="5"/>
      <c r="BL74" s="5"/>
      <c r="BM74" s="5"/>
      <c r="BN74" s="5"/>
    </row>
    <row r="75" spans="1:66">
      <c r="A75" s="115">
        <v>21</v>
      </c>
      <c r="B75" s="149">
        <f t="shared" si="18"/>
        <v>0</v>
      </c>
      <c r="C75" s="149">
        <f t="shared" si="18"/>
        <v>0</v>
      </c>
      <c r="D75" s="149">
        <f t="shared" si="18"/>
        <v>0</v>
      </c>
      <c r="E75" s="125">
        <v>0</v>
      </c>
      <c r="F75" s="125">
        <v>0</v>
      </c>
      <c r="G75" s="125">
        <v>0</v>
      </c>
      <c r="H75" s="125">
        <v>0</v>
      </c>
      <c r="I75" s="125">
        <v>0</v>
      </c>
      <c r="J75" s="128">
        <v>0</v>
      </c>
      <c r="K75" s="128">
        <v>0</v>
      </c>
      <c r="L75" s="119">
        <f t="shared" si="17"/>
        <v>0</v>
      </c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  <c r="AA75" s="4"/>
      <c r="AB75" s="4"/>
      <c r="AC75" s="4"/>
      <c r="AD75" s="4"/>
      <c r="AE75" s="4"/>
      <c r="AF75" s="4"/>
      <c r="AG75" s="4"/>
      <c r="AH75" s="4"/>
      <c r="AI75" s="4"/>
      <c r="AJ75" s="4"/>
      <c r="AK75" s="4"/>
      <c r="AL75" s="4"/>
      <c r="AM75" s="4"/>
      <c r="AN75" s="4"/>
      <c r="AO75" s="4"/>
      <c r="AP75" s="4"/>
      <c r="AQ75" s="4"/>
      <c r="AR75" s="4"/>
      <c r="AS75" s="4"/>
      <c r="AT75" s="4"/>
      <c r="AU75" s="4"/>
      <c r="AV75" s="4"/>
      <c r="AW75" s="5"/>
      <c r="AX75" s="5"/>
      <c r="AY75" s="5"/>
      <c r="AZ75" s="5"/>
      <c r="BA75" s="5"/>
      <c r="BB75" s="5"/>
      <c r="BC75" s="5"/>
      <c r="BD75" s="5"/>
      <c r="BE75" s="5"/>
      <c r="BF75" s="5"/>
      <c r="BG75" s="5"/>
      <c r="BH75" s="5"/>
      <c r="BI75" s="5"/>
      <c r="BJ75" s="5"/>
      <c r="BK75" s="5"/>
      <c r="BL75" s="5"/>
      <c r="BM75" s="5"/>
      <c r="BN75" s="5"/>
    </row>
    <row r="76" spans="1:66">
      <c r="A76" s="115">
        <v>22</v>
      </c>
      <c r="B76" s="149">
        <f t="shared" si="18"/>
        <v>0</v>
      </c>
      <c r="C76" s="149">
        <f t="shared" si="18"/>
        <v>0</v>
      </c>
      <c r="D76" s="149">
        <f t="shared" si="18"/>
        <v>0</v>
      </c>
      <c r="E76" s="125">
        <v>0</v>
      </c>
      <c r="F76" s="125">
        <v>0</v>
      </c>
      <c r="G76" s="125">
        <v>0</v>
      </c>
      <c r="H76" s="125">
        <v>0</v>
      </c>
      <c r="I76" s="125">
        <v>0</v>
      </c>
      <c r="J76" s="128">
        <v>0</v>
      </c>
      <c r="K76" s="128">
        <v>0</v>
      </c>
      <c r="L76" s="119">
        <f t="shared" si="17"/>
        <v>0</v>
      </c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  <c r="AA76" s="4"/>
      <c r="AB76" s="4"/>
      <c r="AC76" s="4"/>
      <c r="AD76" s="4"/>
      <c r="AE76" s="4"/>
      <c r="AF76" s="4"/>
      <c r="AG76" s="4"/>
      <c r="AH76" s="4"/>
      <c r="AI76" s="4"/>
      <c r="AJ76" s="4"/>
      <c r="AK76" s="4"/>
      <c r="AL76" s="4"/>
      <c r="AM76" s="4"/>
      <c r="AN76" s="4"/>
      <c r="AO76" s="4"/>
      <c r="AP76" s="4"/>
      <c r="AQ76" s="4"/>
      <c r="AR76" s="4"/>
      <c r="AS76" s="4"/>
      <c r="AT76" s="4"/>
      <c r="AU76" s="4"/>
      <c r="AV76" s="4"/>
      <c r="AW76" s="5"/>
      <c r="AX76" s="5"/>
      <c r="AY76" s="5"/>
      <c r="AZ76" s="5"/>
      <c r="BA76" s="5"/>
      <c r="BB76" s="5"/>
      <c r="BC76" s="5"/>
      <c r="BD76" s="5"/>
      <c r="BE76" s="5"/>
      <c r="BF76" s="5"/>
      <c r="BG76" s="5"/>
      <c r="BH76" s="5"/>
      <c r="BI76" s="5"/>
      <c r="BJ76" s="5"/>
      <c r="BK76" s="5"/>
      <c r="BL76" s="5"/>
      <c r="BM76" s="5"/>
      <c r="BN76" s="5"/>
    </row>
    <row r="77" spans="1:66">
      <c r="A77" s="115">
        <v>23</v>
      </c>
      <c r="B77" s="149">
        <f t="shared" si="18"/>
        <v>0</v>
      </c>
      <c r="C77" s="149">
        <f t="shared" si="18"/>
        <v>0</v>
      </c>
      <c r="D77" s="149">
        <f t="shared" si="18"/>
        <v>0</v>
      </c>
      <c r="E77" s="125">
        <v>0</v>
      </c>
      <c r="F77" s="125">
        <v>0</v>
      </c>
      <c r="G77" s="125">
        <v>0</v>
      </c>
      <c r="H77" s="125">
        <v>0</v>
      </c>
      <c r="I77" s="125">
        <v>0</v>
      </c>
      <c r="J77" s="128">
        <v>0</v>
      </c>
      <c r="K77" s="128">
        <v>0</v>
      </c>
      <c r="L77" s="119">
        <f t="shared" si="17"/>
        <v>0</v>
      </c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  <c r="AA77" s="4"/>
      <c r="AB77" s="4"/>
      <c r="AC77" s="4"/>
      <c r="AD77" s="4"/>
      <c r="AE77" s="4"/>
      <c r="AF77" s="4"/>
      <c r="AG77" s="4"/>
      <c r="AH77" s="4"/>
      <c r="AI77" s="4"/>
      <c r="AJ77" s="4"/>
      <c r="AK77" s="4"/>
      <c r="AL77" s="4"/>
      <c r="AM77" s="4"/>
      <c r="AN77" s="4"/>
      <c r="AO77" s="4"/>
      <c r="AP77" s="4"/>
      <c r="AQ77" s="4"/>
      <c r="AR77" s="4"/>
      <c r="AS77" s="4"/>
      <c r="AT77" s="4"/>
      <c r="AU77" s="4"/>
      <c r="AV77" s="4"/>
      <c r="AW77" s="5"/>
      <c r="AX77" s="5"/>
      <c r="AY77" s="5"/>
      <c r="AZ77" s="5"/>
      <c r="BA77" s="5"/>
      <c r="BB77" s="5"/>
      <c r="BC77" s="5"/>
      <c r="BD77" s="5"/>
      <c r="BE77" s="5"/>
      <c r="BF77" s="5"/>
      <c r="BG77" s="5"/>
      <c r="BH77" s="5"/>
      <c r="BI77" s="5"/>
      <c r="BJ77" s="5"/>
      <c r="BK77" s="5"/>
      <c r="BL77" s="5"/>
      <c r="BM77" s="5"/>
      <c r="BN77" s="5"/>
    </row>
    <row r="78" spans="1:66">
      <c r="A78" s="115">
        <v>24</v>
      </c>
      <c r="B78" s="149">
        <f t="shared" si="18"/>
        <v>0</v>
      </c>
      <c r="C78" s="149">
        <f t="shared" si="18"/>
        <v>0</v>
      </c>
      <c r="D78" s="149">
        <f t="shared" si="18"/>
        <v>0</v>
      </c>
      <c r="E78" s="125">
        <v>0</v>
      </c>
      <c r="F78" s="125">
        <v>0</v>
      </c>
      <c r="G78" s="125">
        <v>0</v>
      </c>
      <c r="H78" s="125">
        <v>0</v>
      </c>
      <c r="I78" s="125">
        <v>0</v>
      </c>
      <c r="J78" s="128">
        <v>0</v>
      </c>
      <c r="K78" s="128">
        <v>0</v>
      </c>
      <c r="L78" s="119">
        <f t="shared" si="17"/>
        <v>0</v>
      </c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  <c r="AA78" s="4"/>
      <c r="AB78" s="4"/>
      <c r="AC78" s="4"/>
      <c r="AD78" s="4"/>
      <c r="AE78" s="4"/>
      <c r="AF78" s="4"/>
      <c r="AG78" s="4"/>
      <c r="AH78" s="4"/>
      <c r="AI78" s="4"/>
      <c r="AJ78" s="4"/>
      <c r="AK78" s="4"/>
      <c r="AL78" s="4"/>
      <c r="AM78" s="4"/>
      <c r="AN78" s="4"/>
      <c r="AO78" s="4"/>
      <c r="AP78" s="4"/>
      <c r="AQ78" s="4"/>
      <c r="AR78" s="4"/>
      <c r="AS78" s="4"/>
      <c r="AT78" s="4"/>
      <c r="AU78" s="4"/>
      <c r="AV78" s="4"/>
      <c r="AW78" s="5"/>
      <c r="AX78" s="5"/>
      <c r="AY78" s="5"/>
      <c r="AZ78" s="5"/>
      <c r="BA78" s="5"/>
      <c r="BB78" s="5"/>
      <c r="BC78" s="5"/>
      <c r="BD78" s="5"/>
      <c r="BE78" s="5"/>
      <c r="BF78" s="5"/>
      <c r="BG78" s="5"/>
      <c r="BH78" s="5"/>
      <c r="BI78" s="5"/>
      <c r="BJ78" s="5"/>
      <c r="BK78" s="5"/>
      <c r="BL78" s="5"/>
      <c r="BM78" s="5"/>
      <c r="BN78" s="5"/>
    </row>
    <row r="79" spans="1:66">
      <c r="A79" s="115">
        <v>25</v>
      </c>
      <c r="B79" s="149">
        <f t="shared" si="18"/>
        <v>0</v>
      </c>
      <c r="C79" s="149">
        <f t="shared" si="18"/>
        <v>0</v>
      </c>
      <c r="D79" s="149">
        <f t="shared" si="18"/>
        <v>0</v>
      </c>
      <c r="E79" s="125">
        <v>0</v>
      </c>
      <c r="F79" s="125">
        <v>0</v>
      </c>
      <c r="G79" s="125">
        <v>0</v>
      </c>
      <c r="H79" s="125">
        <v>0</v>
      </c>
      <c r="I79" s="125">
        <v>0</v>
      </c>
      <c r="J79" s="128">
        <v>0</v>
      </c>
      <c r="K79" s="128">
        <v>0</v>
      </c>
      <c r="L79" s="119">
        <f t="shared" si="17"/>
        <v>0</v>
      </c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  <c r="AA79" s="4"/>
      <c r="AB79" s="4"/>
      <c r="AC79" s="4"/>
      <c r="AD79" s="4"/>
      <c r="AE79" s="4"/>
      <c r="AF79" s="4"/>
      <c r="AG79" s="4"/>
      <c r="AH79" s="4"/>
      <c r="AI79" s="4"/>
      <c r="AJ79" s="4"/>
      <c r="AK79" s="4"/>
      <c r="AL79" s="4"/>
      <c r="AM79" s="4"/>
      <c r="AN79" s="4"/>
      <c r="AO79" s="4"/>
      <c r="AP79" s="4"/>
      <c r="AQ79" s="4"/>
      <c r="AR79" s="4"/>
      <c r="AS79" s="4"/>
      <c r="AT79" s="4"/>
      <c r="AU79" s="4"/>
      <c r="AV79" s="4"/>
      <c r="AW79" s="5"/>
      <c r="AX79" s="5"/>
      <c r="AY79" s="5"/>
      <c r="AZ79" s="5"/>
      <c r="BA79" s="5"/>
      <c r="BB79" s="5"/>
      <c r="BC79" s="5"/>
      <c r="BD79" s="5"/>
      <c r="BE79" s="5"/>
      <c r="BF79" s="5"/>
      <c r="BG79" s="5"/>
      <c r="BH79" s="5"/>
      <c r="BI79" s="5"/>
      <c r="BJ79" s="5"/>
      <c r="BK79" s="5"/>
      <c r="BL79" s="5"/>
      <c r="BM79" s="5"/>
      <c r="BN79" s="5"/>
    </row>
    <row r="80" spans="1:66">
      <c r="A80" s="130"/>
      <c r="B80" s="130"/>
      <c r="C80" s="130"/>
      <c r="D80" s="131" t="s">
        <v>70</v>
      </c>
      <c r="E80" s="133">
        <f t="shared" ref="E80:L80" si="19">SUM(E55:E79)</f>
        <v>0</v>
      </c>
      <c r="F80" s="133">
        <f t="shared" si="19"/>
        <v>0</v>
      </c>
      <c r="G80" s="133">
        <f t="shared" si="19"/>
        <v>0</v>
      </c>
      <c r="H80" s="133">
        <f t="shared" si="19"/>
        <v>0</v>
      </c>
      <c r="I80" s="133">
        <f t="shared" si="19"/>
        <v>0</v>
      </c>
      <c r="J80" s="133">
        <f t="shared" si="19"/>
        <v>0</v>
      </c>
      <c r="K80" s="133">
        <f t="shared" si="19"/>
        <v>0</v>
      </c>
      <c r="L80" s="133">
        <f t="shared" si="19"/>
        <v>0</v>
      </c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  <c r="AA80" s="4"/>
      <c r="AB80" s="4"/>
      <c r="AC80" s="4"/>
      <c r="AD80" s="4"/>
      <c r="AE80" s="4"/>
      <c r="AF80" s="4"/>
      <c r="AG80" s="4"/>
      <c r="AH80" s="4"/>
      <c r="AI80" s="4"/>
      <c r="AJ80" s="4"/>
      <c r="AK80" s="4"/>
      <c r="AL80" s="4"/>
      <c r="AM80" s="4"/>
      <c r="AN80" s="4"/>
      <c r="AO80" s="4"/>
      <c r="AP80" s="4"/>
      <c r="AQ80" s="4"/>
      <c r="AR80" s="4"/>
      <c r="AS80" s="4"/>
      <c r="AT80" s="4"/>
      <c r="AU80" s="4"/>
      <c r="AV80" s="4"/>
      <c r="AW80" s="5"/>
      <c r="AX80" s="5"/>
      <c r="AY80" s="5"/>
      <c r="AZ80" s="5"/>
      <c r="BA80" s="5"/>
      <c r="BB80" s="5"/>
      <c r="BC80" s="5"/>
      <c r="BD80" s="5"/>
      <c r="BE80" s="5"/>
      <c r="BF80" s="5"/>
      <c r="BG80" s="5"/>
      <c r="BH80" s="5"/>
      <c r="BI80" s="5"/>
      <c r="BJ80" s="5"/>
      <c r="BK80" s="5"/>
      <c r="BL80" s="5"/>
      <c r="BM80" s="5"/>
      <c r="BN80" s="5"/>
    </row>
    <row r="81" spans="1:56">
      <c r="A81" s="1" t="s">
        <v>58</v>
      </c>
      <c r="B81" s="1" t="s">
        <v>117</v>
      </c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  <c r="P81" s="5"/>
      <c r="Q81" s="5"/>
      <c r="R81" s="5"/>
      <c r="S81" s="5"/>
      <c r="T81" s="5"/>
      <c r="U81" s="5"/>
      <c r="V81" s="5"/>
      <c r="W81" s="5"/>
      <c r="X81" s="5"/>
      <c r="Y81" s="5"/>
      <c r="Z81" s="5"/>
      <c r="AA81" s="5"/>
      <c r="AB81" s="5"/>
      <c r="AC81" s="5"/>
      <c r="AD81" s="5"/>
      <c r="AE81" s="5"/>
      <c r="AF81" s="5"/>
      <c r="AG81" s="5"/>
      <c r="AH81" s="5"/>
      <c r="AI81" s="5"/>
      <c r="AJ81" s="5"/>
      <c r="AK81" s="5"/>
      <c r="AL81" s="5"/>
      <c r="AM81" s="5"/>
      <c r="AN81" s="5"/>
      <c r="AO81" s="5"/>
      <c r="AP81" s="5"/>
      <c r="AQ81" s="5"/>
      <c r="AR81" s="5"/>
      <c r="AS81" s="5"/>
      <c r="AT81" s="5"/>
      <c r="AU81" s="5"/>
      <c r="AV81" s="5"/>
    </row>
    <row r="82" spans="1:56">
      <c r="A82" s="1" t="s">
        <v>78</v>
      </c>
      <c r="B82" s="1" t="s">
        <v>118</v>
      </c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  <c r="P82" s="5"/>
      <c r="Q82" s="5"/>
      <c r="R82" s="5"/>
      <c r="S82" s="5"/>
      <c r="T82" s="5"/>
      <c r="U82" s="5"/>
      <c r="V82" s="5"/>
      <c r="W82" s="5"/>
      <c r="X82" s="5"/>
      <c r="Y82" s="5"/>
      <c r="Z82" s="5"/>
      <c r="AA82" s="5"/>
      <c r="AB82" s="5"/>
      <c r="AC82" s="5"/>
      <c r="AD82" s="5"/>
      <c r="AE82" s="5"/>
      <c r="AF82" s="5"/>
      <c r="AG82" s="5"/>
      <c r="AH82" s="5"/>
      <c r="AI82" s="5"/>
      <c r="AJ82" s="5"/>
      <c r="AK82" s="5"/>
      <c r="AL82" s="5"/>
      <c r="AM82" s="5"/>
      <c r="AN82" s="5"/>
      <c r="AO82" s="5"/>
      <c r="AP82" s="5"/>
      <c r="AQ82" s="5"/>
      <c r="AR82" s="5"/>
      <c r="AS82" s="5"/>
      <c r="AT82" s="5"/>
      <c r="AU82" s="5"/>
      <c r="AV82" s="5"/>
    </row>
    <row r="83" spans="1:56">
      <c r="A83" s="1" t="s">
        <v>101</v>
      </c>
      <c r="B83" s="1" t="s">
        <v>119</v>
      </c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  <c r="P83" s="5"/>
      <c r="Q83" s="5"/>
      <c r="R83" s="5"/>
      <c r="S83" s="5"/>
      <c r="T83" s="5"/>
      <c r="U83" s="5"/>
      <c r="V83" s="5"/>
      <c r="W83" s="5"/>
      <c r="X83" s="5"/>
      <c r="Y83" s="5"/>
      <c r="Z83" s="5"/>
      <c r="AA83" s="5"/>
      <c r="AB83" s="5"/>
      <c r="AC83" s="5"/>
      <c r="AD83" s="5"/>
      <c r="AE83" s="5"/>
      <c r="AF83" s="5"/>
      <c r="AG83" s="5"/>
      <c r="AH83" s="5"/>
      <c r="AI83" s="5"/>
      <c r="AJ83" s="5"/>
      <c r="AK83" s="5"/>
      <c r="AL83" s="5"/>
      <c r="AM83" s="5"/>
      <c r="AN83" s="5"/>
      <c r="AO83" s="5"/>
      <c r="AP83" s="5"/>
      <c r="AQ83" s="5"/>
      <c r="AR83" s="5"/>
      <c r="AS83" s="5"/>
      <c r="AT83" s="5"/>
      <c r="AU83" s="5"/>
      <c r="AV83" s="5"/>
      <c r="AW83" s="5"/>
      <c r="AX83" s="5"/>
      <c r="AY83" s="5"/>
      <c r="AZ83" s="5"/>
      <c r="BA83" s="5"/>
      <c r="BB83" s="5"/>
      <c r="BC83" s="5"/>
      <c r="BD83" s="5"/>
    </row>
    <row r="84" spans="1:56">
      <c r="A84" s="1" t="s">
        <v>102</v>
      </c>
      <c r="B84" s="1" t="s">
        <v>120</v>
      </c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  <c r="V84" s="5"/>
      <c r="W84" s="5"/>
      <c r="X84" s="5"/>
      <c r="Y84" s="5"/>
      <c r="Z84" s="5"/>
      <c r="AA84" s="5"/>
      <c r="AB84" s="5"/>
      <c r="AC84" s="5"/>
      <c r="AD84" s="5"/>
      <c r="AE84" s="5"/>
      <c r="AF84" s="5"/>
      <c r="AG84" s="5"/>
      <c r="AH84" s="5"/>
      <c r="AI84" s="5"/>
      <c r="AJ84" s="5"/>
      <c r="AK84" s="5"/>
      <c r="AL84" s="5"/>
      <c r="AM84" s="5"/>
      <c r="AN84" s="5"/>
      <c r="AO84" s="5"/>
      <c r="AP84" s="5"/>
      <c r="AQ84" s="5"/>
      <c r="AR84" s="5"/>
      <c r="AS84" s="5"/>
      <c r="AT84" s="5"/>
      <c r="AU84" s="5"/>
      <c r="AV84" s="5"/>
      <c r="AW84" s="5"/>
      <c r="AX84" s="5"/>
      <c r="AY84" s="5"/>
      <c r="AZ84" s="5"/>
      <c r="BA84" s="5"/>
      <c r="BB84" s="5"/>
      <c r="BC84" s="5"/>
      <c r="BD84" s="5"/>
    </row>
    <row r="85" spans="1:56">
      <c r="A85" s="1" t="s">
        <v>103</v>
      </c>
      <c r="B85" s="1" t="s">
        <v>121</v>
      </c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5"/>
      <c r="AS85" s="5"/>
      <c r="AT85" s="5"/>
      <c r="AU85" s="5"/>
      <c r="AV85" s="5"/>
      <c r="AW85" s="5"/>
      <c r="AX85" s="5"/>
      <c r="AY85" s="5"/>
      <c r="AZ85" s="5"/>
      <c r="BA85" s="5"/>
      <c r="BB85" s="5"/>
      <c r="BC85" s="5"/>
      <c r="BD85" s="5"/>
    </row>
    <row r="86" spans="1:56">
      <c r="A86" s="1" t="s">
        <v>104</v>
      </c>
      <c r="B86" s="1" t="s">
        <v>122</v>
      </c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5"/>
      <c r="Z86" s="5"/>
      <c r="AA86" s="5"/>
      <c r="AB86" s="5"/>
      <c r="AC86" s="5"/>
      <c r="AD86" s="5"/>
      <c r="AE86" s="5"/>
      <c r="AF86" s="5"/>
      <c r="AG86" s="5"/>
      <c r="AH86" s="5"/>
      <c r="AI86" s="5"/>
      <c r="AJ86" s="5"/>
      <c r="AK86" s="5"/>
      <c r="AL86" s="5"/>
      <c r="AM86" s="5"/>
      <c r="AN86" s="5"/>
      <c r="AO86" s="5"/>
      <c r="AP86" s="5"/>
      <c r="AQ86" s="5"/>
      <c r="AR86" s="5"/>
      <c r="AS86" s="5"/>
      <c r="AT86" s="5"/>
      <c r="AU86" s="5"/>
      <c r="AV86" s="5"/>
      <c r="AW86" s="5"/>
      <c r="AX86" s="5"/>
      <c r="AY86" s="5"/>
      <c r="AZ86" s="5"/>
      <c r="BA86" s="5"/>
      <c r="BB86" s="5"/>
      <c r="BC86" s="5"/>
      <c r="BD86" s="5"/>
    </row>
    <row r="87" spans="1:56">
      <c r="A87" s="5"/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  <c r="Z87" s="5"/>
      <c r="AA87" s="5"/>
      <c r="AB87" s="5"/>
      <c r="AC87" s="5"/>
      <c r="AD87" s="5"/>
      <c r="AE87" s="5"/>
      <c r="AF87" s="5"/>
      <c r="AG87" s="5"/>
      <c r="AH87" s="5"/>
      <c r="AI87" s="5"/>
      <c r="AJ87" s="5"/>
      <c r="AK87" s="5"/>
      <c r="AL87" s="5"/>
      <c r="AM87" s="5"/>
      <c r="AN87" s="5"/>
      <c r="AO87" s="5"/>
      <c r="AP87" s="5"/>
      <c r="AQ87" s="5"/>
      <c r="AR87" s="5"/>
      <c r="AS87" s="5"/>
      <c r="AT87" s="5"/>
      <c r="AU87" s="5"/>
      <c r="AV87" s="5"/>
      <c r="AW87" s="5"/>
      <c r="AX87" s="5"/>
      <c r="AY87" s="5"/>
      <c r="AZ87" s="5"/>
      <c r="BA87" s="5"/>
      <c r="BB87" s="5"/>
      <c r="BC87" s="5"/>
      <c r="BD87" s="5"/>
    </row>
    <row r="88" spans="1:56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  <c r="Y88" s="5"/>
      <c r="Z88" s="5"/>
      <c r="AA88" s="5"/>
      <c r="AB88" s="5"/>
      <c r="AC88" s="5"/>
      <c r="AD88" s="5"/>
      <c r="AE88" s="5"/>
      <c r="AF88" s="5"/>
      <c r="AG88" s="5"/>
      <c r="AH88" s="5"/>
      <c r="AI88" s="5"/>
      <c r="AJ88" s="5"/>
      <c r="AK88" s="5"/>
      <c r="AL88" s="5"/>
      <c r="AM88" s="5"/>
      <c r="AN88" s="5"/>
      <c r="AO88" s="5"/>
      <c r="AP88" s="5"/>
      <c r="AQ88" s="5"/>
      <c r="AR88" s="5"/>
      <c r="AS88" s="5"/>
      <c r="AT88" s="5"/>
      <c r="AU88" s="5"/>
      <c r="AV88" s="5"/>
      <c r="AW88" s="5"/>
      <c r="AX88" s="5"/>
      <c r="AY88" s="5"/>
      <c r="AZ88" s="5"/>
      <c r="BA88" s="5"/>
      <c r="BB88" s="5"/>
      <c r="BC88" s="5"/>
      <c r="BD88" s="5"/>
    </row>
    <row r="89" spans="1:56">
      <c r="A89" s="5"/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  <c r="Z89" s="5"/>
      <c r="AA89" s="5"/>
      <c r="AB89" s="5"/>
      <c r="AC89" s="5"/>
      <c r="AD89" s="5"/>
      <c r="AE89" s="5"/>
      <c r="AF89" s="5"/>
      <c r="AG89" s="5"/>
      <c r="AH89" s="5"/>
      <c r="AI89" s="5"/>
      <c r="AJ89" s="5"/>
      <c r="AK89" s="5"/>
      <c r="AL89" s="5"/>
      <c r="AM89" s="5"/>
      <c r="AN89" s="5"/>
      <c r="AO89" s="5"/>
      <c r="AP89" s="5"/>
      <c r="AQ89" s="5"/>
      <c r="AR89" s="5"/>
      <c r="AS89" s="5"/>
      <c r="AT89" s="5"/>
      <c r="AU89" s="5"/>
      <c r="AV89" s="5"/>
      <c r="AW89" s="5"/>
      <c r="AX89" s="5"/>
      <c r="AY89" s="5"/>
      <c r="AZ89" s="5"/>
      <c r="BA89" s="5"/>
      <c r="BB89" s="5"/>
      <c r="BC89" s="5"/>
      <c r="BD89" s="5"/>
    </row>
    <row r="90" spans="1:56">
      <c r="A90" s="5"/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  <c r="Z90" s="5"/>
      <c r="AA90" s="5"/>
      <c r="AB90" s="5"/>
      <c r="AC90" s="5"/>
      <c r="AD90" s="5"/>
      <c r="AE90" s="5"/>
      <c r="AF90" s="5"/>
      <c r="AG90" s="5"/>
      <c r="AH90" s="5"/>
      <c r="AI90" s="5"/>
      <c r="AJ90" s="5"/>
      <c r="AK90" s="5"/>
      <c r="AL90" s="5"/>
      <c r="AM90" s="5"/>
      <c r="AN90" s="5"/>
      <c r="AO90" s="5"/>
      <c r="AP90" s="5"/>
      <c r="AQ90" s="5"/>
      <c r="AR90" s="5"/>
      <c r="AS90" s="5"/>
      <c r="AT90" s="5"/>
      <c r="AU90" s="5"/>
      <c r="AV90" s="5"/>
      <c r="AW90" s="5"/>
      <c r="AX90" s="5"/>
      <c r="AY90" s="5"/>
      <c r="AZ90" s="5"/>
      <c r="BA90" s="5"/>
      <c r="BB90" s="5"/>
      <c r="BC90" s="5"/>
      <c r="BD90" s="5"/>
    </row>
    <row r="91" spans="1:56">
      <c r="A91" s="5"/>
      <c r="B91" s="5"/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  <c r="AA91" s="5"/>
      <c r="AB91" s="5"/>
      <c r="AC91" s="5"/>
      <c r="AD91" s="5"/>
      <c r="AE91" s="5"/>
      <c r="AF91" s="5"/>
      <c r="AG91" s="5"/>
      <c r="AH91" s="5"/>
      <c r="AI91" s="5"/>
      <c r="AJ91" s="5"/>
      <c r="AK91" s="5"/>
      <c r="AL91" s="5"/>
      <c r="AM91" s="5"/>
      <c r="AN91" s="5"/>
      <c r="AO91" s="5"/>
      <c r="AP91" s="5"/>
      <c r="AQ91" s="5"/>
      <c r="AR91" s="5"/>
      <c r="AS91" s="5"/>
      <c r="AT91" s="5"/>
      <c r="AU91" s="5"/>
      <c r="AV91" s="5"/>
      <c r="AW91" s="5"/>
      <c r="AX91" s="5"/>
      <c r="AY91" s="5"/>
      <c r="AZ91" s="5"/>
      <c r="BA91" s="5"/>
      <c r="BB91" s="5"/>
      <c r="BC91" s="5"/>
      <c r="BD91" s="5"/>
    </row>
    <row r="92" spans="1:56">
      <c r="A92" s="5"/>
      <c r="B92" s="5"/>
      <c r="C92" s="5"/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  <c r="Y92" s="5"/>
      <c r="Z92" s="5"/>
      <c r="AA92" s="5"/>
      <c r="AB92" s="5"/>
      <c r="AC92" s="5"/>
      <c r="AD92" s="5"/>
      <c r="AE92" s="5"/>
      <c r="AF92" s="5"/>
      <c r="AG92" s="5"/>
      <c r="AH92" s="5"/>
      <c r="AI92" s="5"/>
      <c r="AJ92" s="5"/>
      <c r="AK92" s="5"/>
      <c r="AL92" s="5"/>
      <c r="AM92" s="5"/>
      <c r="AN92" s="5"/>
      <c r="AO92" s="5"/>
      <c r="AP92" s="5"/>
      <c r="AQ92" s="5"/>
      <c r="AR92" s="5"/>
      <c r="AS92" s="5"/>
      <c r="AT92" s="5"/>
      <c r="AU92" s="5"/>
      <c r="AV92" s="5"/>
      <c r="AW92" s="5"/>
      <c r="AX92" s="5"/>
      <c r="AY92" s="5"/>
      <c r="AZ92" s="5"/>
      <c r="BA92" s="5"/>
      <c r="BB92" s="5"/>
      <c r="BC92" s="5"/>
      <c r="BD92" s="5"/>
    </row>
    <row r="93" spans="1:56">
      <c r="A93" s="5"/>
      <c r="B93" s="5"/>
      <c r="C93" s="5"/>
      <c r="D93" s="5"/>
      <c r="E93" s="5"/>
      <c r="F93" s="5"/>
      <c r="G93" s="5"/>
      <c r="H93" s="5"/>
      <c r="I93" s="5"/>
      <c r="J93" s="5"/>
      <c r="K93" s="5"/>
      <c r="L93" s="5"/>
      <c r="M93" s="5"/>
      <c r="N93" s="5"/>
      <c r="O93" s="5"/>
      <c r="P93" s="5"/>
      <c r="Q93" s="5"/>
      <c r="R93" s="5"/>
      <c r="S93" s="5"/>
      <c r="T93" s="5"/>
      <c r="U93" s="5"/>
      <c r="V93" s="5"/>
      <c r="W93" s="5"/>
      <c r="X93" s="5"/>
      <c r="Y93" s="5"/>
      <c r="Z93" s="5"/>
      <c r="AA93" s="5"/>
      <c r="AB93" s="5"/>
      <c r="AC93" s="5"/>
      <c r="AD93" s="5"/>
      <c r="AE93" s="5"/>
      <c r="AF93" s="5"/>
      <c r="AG93" s="5"/>
      <c r="AH93" s="5"/>
      <c r="AI93" s="5"/>
      <c r="AJ93" s="5"/>
      <c r="AK93" s="5"/>
      <c r="AL93" s="5"/>
      <c r="AM93" s="5"/>
      <c r="AN93" s="5"/>
      <c r="AO93" s="5"/>
      <c r="AP93" s="5"/>
      <c r="AQ93" s="5"/>
      <c r="AR93" s="5"/>
      <c r="AS93" s="5"/>
      <c r="AT93" s="5"/>
      <c r="AU93" s="5"/>
      <c r="AV93" s="5"/>
      <c r="AW93" s="5"/>
      <c r="AX93" s="5"/>
      <c r="AY93" s="5"/>
      <c r="AZ93" s="5"/>
      <c r="BA93" s="5"/>
      <c r="BB93" s="5"/>
      <c r="BC93" s="5"/>
      <c r="BD93" s="5"/>
    </row>
    <row r="94" spans="1:56">
      <c r="A94" s="5"/>
      <c r="B94" s="5"/>
      <c r="C94" s="5"/>
      <c r="D94" s="5"/>
      <c r="E94" s="5"/>
      <c r="F94" s="5"/>
      <c r="G94" s="5"/>
      <c r="H94" s="5"/>
      <c r="I94" s="5"/>
      <c r="J94" s="5"/>
      <c r="K94" s="5"/>
      <c r="L94" s="5"/>
      <c r="M94" s="5"/>
      <c r="N94" s="5"/>
      <c r="O94" s="5"/>
      <c r="P94" s="5"/>
      <c r="Q94" s="5"/>
      <c r="R94" s="5"/>
      <c r="S94" s="5"/>
      <c r="T94" s="5"/>
      <c r="U94" s="5"/>
      <c r="V94" s="5"/>
      <c r="W94" s="5"/>
      <c r="X94" s="5"/>
      <c r="Y94" s="5"/>
      <c r="Z94" s="5"/>
      <c r="AA94" s="5"/>
      <c r="AB94" s="5"/>
      <c r="AC94" s="5"/>
      <c r="AD94" s="5"/>
      <c r="AE94" s="5"/>
      <c r="AF94" s="5"/>
      <c r="AG94" s="5"/>
      <c r="AH94" s="5"/>
      <c r="AI94" s="5"/>
      <c r="AJ94" s="5"/>
      <c r="AK94" s="5"/>
      <c r="AL94" s="5"/>
      <c r="AM94" s="5"/>
      <c r="AN94" s="5"/>
      <c r="AO94" s="5"/>
      <c r="AP94" s="5"/>
      <c r="AQ94" s="5"/>
      <c r="AR94" s="5"/>
      <c r="AS94" s="5"/>
      <c r="AT94" s="5"/>
      <c r="AU94" s="5"/>
      <c r="AV94" s="5"/>
      <c r="AW94" s="5"/>
      <c r="AX94" s="5"/>
      <c r="AY94" s="5"/>
      <c r="AZ94" s="5"/>
      <c r="BA94" s="5"/>
      <c r="BB94" s="5"/>
      <c r="BC94" s="5"/>
      <c r="BD94" s="5"/>
    </row>
    <row r="95" spans="1:56">
      <c r="A95" s="5"/>
      <c r="B95" s="5"/>
      <c r="C95" s="5"/>
      <c r="D95" s="5"/>
      <c r="E95" s="5"/>
      <c r="F95" s="5"/>
      <c r="G95" s="5"/>
      <c r="H95" s="5"/>
      <c r="I95" s="5"/>
      <c r="J95" s="5"/>
      <c r="K95" s="5"/>
      <c r="L95" s="5"/>
      <c r="M95" s="5"/>
      <c r="N95" s="5"/>
      <c r="O95" s="5"/>
      <c r="P95" s="5"/>
      <c r="Q95" s="5"/>
      <c r="R95" s="5"/>
      <c r="S95" s="5"/>
      <c r="T95" s="5"/>
      <c r="U95" s="5"/>
      <c r="V95" s="5"/>
      <c r="W95" s="5"/>
      <c r="X95" s="5"/>
      <c r="Y95" s="5"/>
      <c r="Z95" s="5"/>
      <c r="AA95" s="5"/>
      <c r="AB95" s="5"/>
      <c r="AC95" s="5"/>
      <c r="AD95" s="5"/>
      <c r="AE95" s="5"/>
      <c r="AF95" s="5"/>
      <c r="AG95" s="5"/>
      <c r="AH95" s="5"/>
      <c r="AI95" s="5"/>
      <c r="AJ95" s="5"/>
      <c r="AK95" s="5"/>
      <c r="AL95" s="5"/>
      <c r="AM95" s="5"/>
      <c r="AN95" s="5"/>
      <c r="AO95" s="5"/>
      <c r="AP95" s="5"/>
      <c r="AQ95" s="5"/>
      <c r="AR95" s="5"/>
      <c r="AS95" s="5"/>
      <c r="AT95" s="5"/>
      <c r="AU95" s="5"/>
      <c r="AV95" s="5"/>
      <c r="AW95" s="5"/>
      <c r="AX95" s="5"/>
      <c r="AY95" s="5"/>
      <c r="AZ95" s="5"/>
      <c r="BA95" s="5"/>
      <c r="BB95" s="5"/>
      <c r="BC95" s="5"/>
      <c r="BD95" s="5"/>
    </row>
    <row r="96" spans="1:56">
      <c r="A96" s="5"/>
      <c r="B96" s="5"/>
      <c r="C96" s="5"/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  <c r="AA96" s="5"/>
      <c r="AB96" s="5"/>
      <c r="AC96" s="5"/>
      <c r="AD96" s="5"/>
      <c r="AE96" s="5"/>
      <c r="AF96" s="5"/>
      <c r="AG96" s="5"/>
      <c r="AH96" s="5"/>
      <c r="AI96" s="5"/>
      <c r="AJ96" s="5"/>
      <c r="AK96" s="5"/>
      <c r="AL96" s="5"/>
      <c r="AM96" s="5"/>
      <c r="AN96" s="5"/>
      <c r="AO96" s="5"/>
      <c r="AP96" s="5"/>
      <c r="AQ96" s="5"/>
      <c r="AR96" s="5"/>
      <c r="AS96" s="5"/>
      <c r="AT96" s="5"/>
      <c r="AU96" s="5"/>
      <c r="AV96" s="5"/>
      <c r="AW96" s="5"/>
      <c r="AX96" s="5"/>
      <c r="AY96" s="5"/>
      <c r="AZ96" s="5"/>
      <c r="BA96" s="5"/>
      <c r="BB96" s="5"/>
      <c r="BC96" s="5"/>
      <c r="BD96" s="5"/>
    </row>
    <row r="97" spans="1:56">
      <c r="A97" s="5"/>
      <c r="B97" s="5"/>
      <c r="C97" s="5"/>
      <c r="D97" s="5"/>
      <c r="E97" s="5"/>
      <c r="F97" s="5"/>
      <c r="G97" s="5"/>
      <c r="H97" s="5"/>
      <c r="I97" s="5"/>
      <c r="J97" s="5"/>
      <c r="K97" s="5"/>
      <c r="L97" s="5"/>
      <c r="M97" s="5"/>
      <c r="N97" s="5"/>
      <c r="O97" s="5"/>
      <c r="P97" s="5"/>
      <c r="Q97" s="5"/>
      <c r="R97" s="5"/>
      <c r="S97" s="5"/>
      <c r="T97" s="5"/>
      <c r="U97" s="5"/>
      <c r="V97" s="5"/>
      <c r="W97" s="5"/>
      <c r="X97" s="5"/>
      <c r="Y97" s="5"/>
      <c r="Z97" s="5"/>
      <c r="AA97" s="5"/>
      <c r="AB97" s="5"/>
      <c r="AC97" s="5"/>
      <c r="AD97" s="5"/>
      <c r="AE97" s="5"/>
      <c r="AF97" s="5"/>
      <c r="AG97" s="5"/>
      <c r="AH97" s="5"/>
      <c r="AI97" s="5"/>
      <c r="AJ97" s="5"/>
      <c r="AK97" s="5"/>
      <c r="AL97" s="5"/>
      <c r="AM97" s="5"/>
      <c r="AN97" s="5"/>
      <c r="AO97" s="5"/>
      <c r="AP97" s="5"/>
      <c r="AQ97" s="5"/>
      <c r="AR97" s="5"/>
      <c r="AS97" s="5"/>
      <c r="AT97" s="5"/>
      <c r="AU97" s="5"/>
      <c r="AV97" s="5"/>
      <c r="AW97" s="5"/>
      <c r="AX97" s="5"/>
      <c r="AY97" s="5"/>
      <c r="AZ97" s="5"/>
      <c r="BA97" s="5"/>
      <c r="BB97" s="5"/>
      <c r="BC97" s="5"/>
      <c r="BD97" s="5"/>
    </row>
    <row r="98" spans="1:56">
      <c r="A98" s="5"/>
      <c r="B98" s="5"/>
      <c r="C98" s="5"/>
      <c r="D98" s="5"/>
      <c r="E98" s="5"/>
      <c r="F98" s="5"/>
      <c r="G98" s="5"/>
      <c r="H98" s="5"/>
      <c r="I98" s="5"/>
      <c r="J98" s="5"/>
      <c r="K98" s="5"/>
      <c r="L98" s="5"/>
      <c r="M98" s="5"/>
      <c r="N98" s="5"/>
      <c r="O98" s="5"/>
      <c r="P98" s="5"/>
      <c r="Q98" s="5"/>
      <c r="R98" s="5"/>
      <c r="S98" s="5"/>
      <c r="T98" s="5"/>
      <c r="U98" s="5"/>
      <c r="V98" s="5"/>
      <c r="W98" s="5"/>
      <c r="X98" s="5"/>
      <c r="Y98" s="5"/>
      <c r="Z98" s="5"/>
      <c r="AA98" s="5"/>
      <c r="AB98" s="5"/>
      <c r="AC98" s="5"/>
      <c r="AD98" s="5"/>
      <c r="AE98" s="5"/>
      <c r="AF98" s="5"/>
      <c r="AG98" s="5"/>
      <c r="AH98" s="5"/>
      <c r="AI98" s="5"/>
      <c r="AJ98" s="5"/>
      <c r="AK98" s="5"/>
      <c r="AL98" s="5"/>
      <c r="AM98" s="5"/>
      <c r="AN98" s="5"/>
      <c r="AO98" s="5"/>
      <c r="AP98" s="5"/>
      <c r="AQ98" s="5"/>
      <c r="AR98" s="5"/>
      <c r="AS98" s="5"/>
      <c r="AT98" s="5"/>
      <c r="AU98" s="5"/>
      <c r="AV98" s="5"/>
      <c r="AW98" s="5"/>
      <c r="AX98" s="5"/>
      <c r="AY98" s="5"/>
      <c r="AZ98" s="5"/>
      <c r="BA98" s="5"/>
      <c r="BB98" s="5"/>
      <c r="BC98" s="5"/>
      <c r="BD98" s="5"/>
    </row>
    <row r="99" spans="1:56">
      <c r="A99" s="5"/>
      <c r="B99" s="5"/>
      <c r="C99" s="5"/>
      <c r="D99" s="5"/>
      <c r="E99" s="5"/>
      <c r="F99" s="5"/>
      <c r="G99" s="5"/>
      <c r="H99" s="5"/>
      <c r="I99" s="5"/>
      <c r="J99" s="5"/>
      <c r="K99" s="5"/>
      <c r="L99" s="5"/>
      <c r="M99" s="5"/>
      <c r="N99" s="5"/>
      <c r="O99" s="5"/>
      <c r="P99" s="5"/>
      <c r="Q99" s="5"/>
      <c r="R99" s="5"/>
      <c r="S99" s="5"/>
      <c r="T99" s="5"/>
      <c r="U99" s="5"/>
      <c r="V99" s="5"/>
      <c r="W99" s="5"/>
      <c r="X99" s="5"/>
      <c r="Y99" s="5"/>
      <c r="Z99" s="5"/>
      <c r="AA99" s="5"/>
      <c r="AB99" s="5"/>
      <c r="AC99" s="5"/>
      <c r="AD99" s="5"/>
      <c r="AE99" s="5"/>
      <c r="AF99" s="5"/>
      <c r="AG99" s="5"/>
      <c r="AH99" s="5"/>
      <c r="AI99" s="5"/>
      <c r="AJ99" s="5"/>
      <c r="AK99" s="5"/>
      <c r="AL99" s="5"/>
      <c r="AM99" s="5"/>
      <c r="AN99" s="5"/>
      <c r="AO99" s="5"/>
      <c r="AP99" s="5"/>
      <c r="AQ99" s="5"/>
      <c r="AR99" s="5"/>
      <c r="AS99" s="5"/>
      <c r="AT99" s="5"/>
      <c r="AU99" s="5"/>
      <c r="AV99" s="5"/>
      <c r="AW99" s="5"/>
      <c r="AX99" s="5"/>
      <c r="AY99" s="5"/>
      <c r="AZ99" s="5"/>
      <c r="BA99" s="5"/>
      <c r="BB99" s="5"/>
      <c r="BC99" s="5"/>
      <c r="BD99" s="5"/>
    </row>
    <row r="100" spans="1:56">
      <c r="A100" s="5"/>
      <c r="B100" s="5"/>
      <c r="C100" s="5"/>
      <c r="D100" s="5"/>
      <c r="E100" s="5"/>
      <c r="F100" s="5"/>
      <c r="G100" s="5"/>
      <c r="H100" s="5"/>
      <c r="I100" s="5"/>
      <c r="J100" s="5"/>
      <c r="K100" s="5"/>
      <c r="L100" s="5"/>
      <c r="M100" s="5"/>
      <c r="N100" s="5"/>
      <c r="O100" s="5"/>
      <c r="P100" s="5"/>
      <c r="Q100" s="5"/>
      <c r="R100" s="5"/>
      <c r="S100" s="5"/>
      <c r="T100" s="5"/>
      <c r="U100" s="5"/>
      <c r="V100" s="5"/>
      <c r="W100" s="5"/>
      <c r="X100" s="5"/>
      <c r="Y100" s="5"/>
      <c r="Z100" s="5"/>
      <c r="AA100" s="5"/>
      <c r="AB100" s="5"/>
      <c r="AC100" s="5"/>
      <c r="AD100" s="5"/>
      <c r="AE100" s="5"/>
      <c r="AF100" s="5"/>
      <c r="AG100" s="5"/>
      <c r="AH100" s="5"/>
      <c r="AI100" s="5"/>
      <c r="AJ100" s="5"/>
      <c r="AK100" s="5"/>
      <c r="AL100" s="5"/>
      <c r="AM100" s="5"/>
      <c r="AN100" s="5"/>
      <c r="AO100" s="5"/>
      <c r="AP100" s="5"/>
      <c r="AQ100" s="5"/>
      <c r="AR100" s="5"/>
      <c r="AS100" s="5"/>
      <c r="AT100" s="5"/>
      <c r="AU100" s="5"/>
      <c r="AV100" s="5"/>
      <c r="AW100" s="5"/>
      <c r="AX100" s="5"/>
      <c r="AY100" s="5"/>
      <c r="AZ100" s="5"/>
      <c r="BA100" s="5"/>
      <c r="BB100" s="5"/>
      <c r="BC100" s="5"/>
      <c r="BD100" s="5"/>
    </row>
    <row r="101" spans="1:56">
      <c r="A101" s="5"/>
      <c r="B101" s="5"/>
      <c r="C101" s="5"/>
      <c r="D101" s="5"/>
      <c r="E101" s="5"/>
      <c r="F101" s="5"/>
      <c r="G101" s="5"/>
      <c r="H101" s="5"/>
      <c r="I101" s="5"/>
      <c r="J101" s="5"/>
      <c r="K101" s="5"/>
      <c r="L101" s="5"/>
      <c r="M101" s="5"/>
      <c r="N101" s="5"/>
      <c r="O101" s="5"/>
      <c r="P101" s="5"/>
      <c r="Q101" s="5"/>
      <c r="R101" s="5"/>
      <c r="S101" s="5"/>
      <c r="T101" s="5"/>
      <c r="U101" s="5"/>
      <c r="V101" s="5"/>
      <c r="W101" s="5"/>
      <c r="X101" s="5"/>
      <c r="Y101" s="5"/>
      <c r="Z101" s="5"/>
      <c r="AA101" s="5"/>
      <c r="AB101" s="5"/>
      <c r="AC101" s="5"/>
      <c r="AD101" s="5"/>
      <c r="AE101" s="5"/>
      <c r="AF101" s="5"/>
      <c r="AG101" s="5"/>
      <c r="AH101" s="5"/>
      <c r="AI101" s="5"/>
      <c r="AJ101" s="5"/>
      <c r="AK101" s="5"/>
      <c r="AL101" s="5"/>
      <c r="AM101" s="5"/>
      <c r="AN101" s="5"/>
      <c r="AO101" s="5"/>
      <c r="AP101" s="5"/>
      <c r="AQ101" s="5"/>
      <c r="AR101" s="5"/>
      <c r="AS101" s="5"/>
      <c r="AT101" s="5"/>
      <c r="AU101" s="5"/>
      <c r="AV101" s="5"/>
      <c r="AW101" s="5"/>
      <c r="AX101" s="5"/>
      <c r="AY101" s="5"/>
      <c r="AZ101" s="5"/>
      <c r="BA101" s="5"/>
      <c r="BB101" s="5"/>
      <c r="BC101" s="5"/>
      <c r="BD101" s="5"/>
    </row>
    <row r="102" spans="1:56">
      <c r="A102" s="5"/>
      <c r="B102" s="5"/>
      <c r="C102" s="5"/>
      <c r="D102" s="5"/>
      <c r="E102" s="5"/>
      <c r="F102" s="5"/>
      <c r="G102" s="5"/>
      <c r="H102" s="5"/>
      <c r="I102" s="5"/>
      <c r="J102" s="5"/>
      <c r="K102" s="5"/>
      <c r="L102" s="5"/>
      <c r="M102" s="5"/>
      <c r="N102" s="5"/>
      <c r="O102" s="5"/>
      <c r="P102" s="5"/>
      <c r="Q102" s="5"/>
      <c r="R102" s="5"/>
      <c r="S102" s="5"/>
      <c r="T102" s="5"/>
      <c r="U102" s="5"/>
      <c r="V102" s="5"/>
      <c r="W102" s="5"/>
      <c r="X102" s="5"/>
      <c r="Y102" s="5"/>
      <c r="Z102" s="5"/>
      <c r="AA102" s="5"/>
      <c r="AB102" s="5"/>
      <c r="AC102" s="5"/>
      <c r="AD102" s="5"/>
      <c r="AE102" s="5"/>
      <c r="AF102" s="5"/>
      <c r="AG102" s="5"/>
      <c r="AH102" s="5"/>
      <c r="AI102" s="5"/>
      <c r="AJ102" s="5"/>
      <c r="AK102" s="5"/>
      <c r="AL102" s="5"/>
      <c r="AM102" s="5"/>
      <c r="AN102" s="5"/>
      <c r="AO102" s="5"/>
      <c r="AP102" s="5"/>
      <c r="AQ102" s="5"/>
      <c r="AR102" s="5"/>
      <c r="AS102" s="5"/>
      <c r="AT102" s="5"/>
      <c r="AU102" s="5"/>
      <c r="AV102" s="5"/>
      <c r="AW102" s="5"/>
      <c r="AX102" s="5"/>
      <c r="AY102" s="5"/>
      <c r="AZ102" s="5"/>
      <c r="BA102" s="5"/>
      <c r="BB102" s="5"/>
      <c r="BC102" s="5"/>
      <c r="BD102" s="5"/>
    </row>
    <row r="103" spans="1:56">
      <c r="A103" s="5"/>
      <c r="B103" s="5"/>
      <c r="C103" s="5"/>
      <c r="D103" s="5"/>
      <c r="E103" s="5"/>
      <c r="F103" s="5"/>
      <c r="G103" s="5"/>
      <c r="H103" s="5"/>
      <c r="I103" s="5"/>
      <c r="J103" s="5"/>
      <c r="K103" s="5"/>
      <c r="L103" s="5"/>
      <c r="M103" s="5"/>
      <c r="N103" s="5"/>
      <c r="O103" s="5"/>
      <c r="P103" s="5"/>
      <c r="Q103" s="5"/>
      <c r="R103" s="5"/>
      <c r="S103" s="5"/>
      <c r="T103" s="5"/>
      <c r="U103" s="5"/>
      <c r="V103" s="5"/>
      <c r="W103" s="5"/>
      <c r="X103" s="5"/>
      <c r="Y103" s="5"/>
      <c r="Z103" s="5"/>
      <c r="AA103" s="5"/>
      <c r="AB103" s="5"/>
      <c r="AC103" s="5"/>
      <c r="AD103" s="5"/>
      <c r="AE103" s="5"/>
      <c r="AF103" s="5"/>
      <c r="AG103" s="5"/>
      <c r="AH103" s="5"/>
      <c r="AI103" s="5"/>
      <c r="AJ103" s="5"/>
      <c r="AK103" s="5"/>
      <c r="AL103" s="5"/>
      <c r="AM103" s="5"/>
      <c r="AN103" s="5"/>
      <c r="AO103" s="5"/>
      <c r="AP103" s="5"/>
      <c r="AQ103" s="5"/>
      <c r="AR103" s="5"/>
      <c r="AS103" s="5"/>
      <c r="AT103" s="5"/>
      <c r="AU103" s="5"/>
      <c r="AV103" s="5"/>
      <c r="AW103" s="5"/>
      <c r="AX103" s="5"/>
      <c r="AY103" s="5"/>
      <c r="AZ103" s="5"/>
      <c r="BA103" s="5"/>
      <c r="BB103" s="5"/>
      <c r="BC103" s="5"/>
      <c r="BD103" s="5"/>
    </row>
    <row r="104" spans="1:56">
      <c r="A104" s="5"/>
      <c r="B104" s="5"/>
      <c r="C104" s="5"/>
      <c r="D104" s="5"/>
      <c r="E104" s="5"/>
      <c r="F104" s="5"/>
      <c r="G104" s="5"/>
      <c r="H104" s="5"/>
      <c r="I104" s="5"/>
      <c r="J104" s="5"/>
      <c r="K104" s="5"/>
      <c r="L104" s="5"/>
      <c r="M104" s="5"/>
      <c r="N104" s="5"/>
      <c r="O104" s="5"/>
      <c r="P104" s="5"/>
      <c r="Q104" s="5"/>
      <c r="R104" s="5"/>
      <c r="S104" s="5"/>
      <c r="T104" s="5"/>
      <c r="U104" s="5"/>
      <c r="V104" s="5"/>
      <c r="W104" s="5"/>
      <c r="X104" s="5"/>
      <c r="Y104" s="5"/>
      <c r="Z104" s="5"/>
      <c r="AA104" s="5"/>
      <c r="AB104" s="5"/>
      <c r="AC104" s="5"/>
      <c r="AD104" s="5"/>
      <c r="AE104" s="5"/>
      <c r="AF104" s="5"/>
      <c r="AG104" s="5"/>
      <c r="AH104" s="5"/>
      <c r="AI104" s="5"/>
      <c r="AJ104" s="5"/>
      <c r="AK104" s="5"/>
      <c r="AL104" s="5"/>
      <c r="AM104" s="5"/>
      <c r="AN104" s="5"/>
      <c r="AO104" s="5"/>
      <c r="AP104" s="5"/>
      <c r="AQ104" s="5"/>
      <c r="AR104" s="5"/>
      <c r="AS104" s="5"/>
      <c r="AT104" s="5"/>
      <c r="AU104" s="5"/>
      <c r="AV104" s="5"/>
      <c r="AW104" s="5"/>
      <c r="AX104" s="5"/>
      <c r="AY104" s="5"/>
      <c r="AZ104" s="5"/>
      <c r="BA104" s="5"/>
      <c r="BB104" s="5"/>
      <c r="BC104" s="5"/>
      <c r="BD104" s="5"/>
    </row>
    <row r="105" spans="1:56">
      <c r="A105" s="5"/>
      <c r="B105" s="5"/>
      <c r="C105" s="5"/>
      <c r="D105" s="5"/>
      <c r="E105" s="5"/>
      <c r="F105" s="5"/>
      <c r="G105" s="5"/>
      <c r="H105" s="5"/>
      <c r="I105" s="5"/>
      <c r="J105" s="5"/>
      <c r="K105" s="5"/>
      <c r="L105" s="5"/>
      <c r="M105" s="5"/>
      <c r="N105" s="5"/>
      <c r="O105" s="5"/>
      <c r="P105" s="5"/>
      <c r="Q105" s="5"/>
      <c r="R105" s="5"/>
      <c r="S105" s="5"/>
      <c r="T105" s="5"/>
      <c r="U105" s="5"/>
      <c r="V105" s="5"/>
      <c r="W105" s="5"/>
      <c r="X105" s="5"/>
      <c r="Y105" s="5"/>
      <c r="Z105" s="5"/>
      <c r="AA105" s="5"/>
      <c r="AB105" s="5"/>
      <c r="AC105" s="5"/>
      <c r="AD105" s="5"/>
      <c r="AE105" s="5"/>
      <c r="AF105" s="5"/>
      <c r="AG105" s="5"/>
      <c r="AH105" s="5"/>
      <c r="AI105" s="5"/>
      <c r="AJ105" s="5"/>
      <c r="AK105" s="5"/>
      <c r="AL105" s="5"/>
      <c r="AM105" s="5"/>
      <c r="AN105" s="5"/>
      <c r="AO105" s="5"/>
      <c r="AP105" s="5"/>
      <c r="AQ105" s="5"/>
      <c r="AR105" s="5"/>
      <c r="AS105" s="5"/>
      <c r="AT105" s="5"/>
      <c r="AU105" s="5"/>
      <c r="AV105" s="5"/>
      <c r="AW105" s="5"/>
      <c r="AX105" s="5"/>
      <c r="AY105" s="5"/>
      <c r="AZ105" s="5"/>
      <c r="BA105" s="5"/>
      <c r="BB105" s="5"/>
      <c r="BC105" s="5"/>
      <c r="BD105" s="5"/>
    </row>
    <row r="106" spans="1:56">
      <c r="A106" s="5"/>
      <c r="B106" s="5"/>
      <c r="C106" s="5"/>
      <c r="D106" s="5"/>
      <c r="E106" s="5"/>
      <c r="F106" s="5"/>
      <c r="G106" s="5"/>
      <c r="H106" s="5"/>
      <c r="I106" s="5"/>
      <c r="J106" s="5"/>
      <c r="K106" s="5"/>
      <c r="L106" s="5"/>
      <c r="M106" s="5"/>
      <c r="N106" s="5"/>
      <c r="O106" s="5"/>
      <c r="P106" s="5"/>
      <c r="Q106" s="5"/>
      <c r="R106" s="5"/>
      <c r="S106" s="5"/>
      <c r="T106" s="5"/>
      <c r="U106" s="5"/>
      <c r="V106" s="5"/>
      <c r="W106" s="5"/>
      <c r="X106" s="5"/>
      <c r="Y106" s="5"/>
      <c r="Z106" s="5"/>
      <c r="AA106" s="5"/>
      <c r="AB106" s="5"/>
      <c r="AC106" s="5"/>
      <c r="AD106" s="5"/>
      <c r="AE106" s="5"/>
      <c r="AF106" s="5"/>
      <c r="AG106" s="5"/>
      <c r="AH106" s="5"/>
      <c r="AI106" s="5"/>
      <c r="AJ106" s="5"/>
      <c r="AK106" s="5"/>
      <c r="AL106" s="5"/>
      <c r="AM106" s="5"/>
      <c r="AN106" s="5"/>
      <c r="AO106" s="5"/>
      <c r="AP106" s="5"/>
      <c r="AQ106" s="5"/>
      <c r="AR106" s="5"/>
      <c r="AS106" s="5"/>
      <c r="AT106" s="5"/>
      <c r="AU106" s="5"/>
      <c r="AV106" s="5"/>
      <c r="AW106" s="5"/>
      <c r="AX106" s="5"/>
      <c r="AY106" s="5"/>
      <c r="AZ106" s="5"/>
      <c r="BA106" s="5"/>
      <c r="BB106" s="5"/>
      <c r="BC106" s="5"/>
      <c r="BD106" s="5"/>
    </row>
    <row r="107" spans="1:56">
      <c r="A107" s="5"/>
      <c r="B107" s="5"/>
      <c r="C107" s="5"/>
      <c r="D107" s="5"/>
      <c r="E107" s="5"/>
      <c r="F107" s="5"/>
      <c r="G107" s="5"/>
      <c r="H107" s="5"/>
      <c r="I107" s="5"/>
      <c r="J107" s="5"/>
      <c r="K107" s="5"/>
      <c r="L107" s="5"/>
      <c r="M107" s="5"/>
      <c r="N107" s="5"/>
      <c r="O107" s="5"/>
      <c r="P107" s="5"/>
      <c r="Q107" s="5"/>
      <c r="R107" s="5"/>
      <c r="S107" s="5"/>
      <c r="T107" s="5"/>
      <c r="U107" s="5"/>
      <c r="V107" s="5"/>
      <c r="W107" s="5"/>
      <c r="X107" s="5"/>
      <c r="Y107" s="5"/>
      <c r="Z107" s="5"/>
      <c r="AA107" s="5"/>
    </row>
    <row r="108" spans="1:56">
      <c r="A108" s="5"/>
      <c r="B108" s="5"/>
      <c r="C108" s="5"/>
      <c r="D108" s="5"/>
      <c r="E108" s="5"/>
      <c r="F108" s="5"/>
      <c r="G108" s="5"/>
      <c r="H108" s="5"/>
      <c r="I108" s="5"/>
      <c r="J108" s="5"/>
      <c r="K108" s="5"/>
      <c r="L108" s="5"/>
      <c r="M108" s="5"/>
      <c r="N108" s="5"/>
      <c r="O108" s="5"/>
      <c r="P108" s="5"/>
      <c r="Q108" s="5"/>
      <c r="R108" s="5"/>
      <c r="S108" s="5"/>
      <c r="T108" s="5"/>
      <c r="U108" s="5"/>
      <c r="V108" s="5"/>
      <c r="W108" s="5"/>
      <c r="X108" s="5"/>
      <c r="Y108" s="5"/>
      <c r="Z108" s="5"/>
      <c r="AA108" s="5"/>
    </row>
    <row r="109" spans="1:56">
      <c r="A109" s="5"/>
      <c r="B109" s="5"/>
      <c r="C109" s="5"/>
      <c r="D109" s="5"/>
      <c r="E109" s="5"/>
      <c r="F109" s="5"/>
      <c r="G109" s="5"/>
      <c r="H109" s="5"/>
      <c r="I109" s="5"/>
      <c r="J109" s="5"/>
      <c r="K109" s="5"/>
      <c r="L109" s="5"/>
      <c r="M109" s="5"/>
      <c r="N109" s="5"/>
      <c r="O109" s="5"/>
      <c r="P109" s="5"/>
      <c r="Q109" s="5"/>
      <c r="R109" s="5"/>
      <c r="S109" s="5"/>
      <c r="T109" s="5"/>
      <c r="U109" s="5"/>
      <c r="V109" s="5"/>
      <c r="W109" s="5"/>
      <c r="X109" s="5"/>
      <c r="Y109" s="5"/>
      <c r="Z109" s="5"/>
      <c r="AA109" s="5"/>
    </row>
    <row r="110" spans="1:56">
      <c r="A110" s="5"/>
      <c r="B110" s="5"/>
      <c r="C110" s="5"/>
      <c r="D110" s="5"/>
      <c r="E110" s="5"/>
      <c r="F110" s="5"/>
      <c r="G110" s="5"/>
      <c r="H110" s="5"/>
      <c r="I110" s="5"/>
      <c r="J110" s="5"/>
      <c r="K110" s="5"/>
      <c r="L110" s="5"/>
      <c r="M110" s="5"/>
      <c r="N110" s="5"/>
      <c r="O110" s="5"/>
      <c r="P110" s="5"/>
      <c r="Q110" s="5"/>
      <c r="R110" s="5"/>
      <c r="S110" s="5"/>
      <c r="T110" s="5"/>
      <c r="U110" s="5"/>
      <c r="V110" s="5"/>
      <c r="W110" s="5"/>
      <c r="X110" s="5"/>
      <c r="Y110" s="5"/>
      <c r="Z110" s="5"/>
      <c r="AA110" s="5"/>
    </row>
    <row r="111" spans="1:56">
      <c r="A111" s="5"/>
      <c r="B111" s="5"/>
      <c r="C111" s="5"/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  <c r="W111" s="5"/>
      <c r="X111" s="5"/>
      <c r="Y111" s="5"/>
      <c r="Z111" s="5"/>
      <c r="AA111" s="5"/>
    </row>
    <row r="112" spans="1:56">
      <c r="A112" s="5"/>
      <c r="B112" s="5"/>
      <c r="C112" s="5"/>
      <c r="D112" s="5"/>
      <c r="E112" s="5"/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  <c r="W112" s="5"/>
      <c r="X112" s="5"/>
      <c r="Y112" s="5"/>
      <c r="Z112" s="5"/>
      <c r="AA112" s="5"/>
    </row>
    <row r="113" spans="1:27">
      <c r="A113" s="5"/>
      <c r="B113" s="5"/>
      <c r="C113" s="5"/>
      <c r="D113" s="5"/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"/>
      <c r="W113" s="5"/>
      <c r="X113" s="5"/>
      <c r="Y113" s="5"/>
      <c r="Z113" s="5"/>
      <c r="AA113" s="5"/>
    </row>
    <row r="114" spans="1:27">
      <c r="A114" s="5"/>
      <c r="B114" s="5"/>
      <c r="C114" s="5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5"/>
      <c r="V114" s="5"/>
      <c r="W114" s="5"/>
      <c r="X114" s="5"/>
      <c r="Y114" s="5"/>
      <c r="Z114" s="5"/>
      <c r="AA114" s="5"/>
    </row>
    <row r="115" spans="1:27">
      <c r="A115" s="5"/>
      <c r="B115" s="5"/>
      <c r="C115" s="5"/>
      <c r="D115" s="5"/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  <c r="R115" s="5"/>
      <c r="S115" s="5"/>
      <c r="T115" s="5"/>
      <c r="U115" s="5"/>
      <c r="V115" s="5"/>
      <c r="W115" s="5"/>
      <c r="X115" s="5"/>
      <c r="Y115" s="5"/>
      <c r="Z115" s="5"/>
      <c r="AA115" s="5"/>
    </row>
    <row r="116" spans="1:27">
      <c r="A116" s="5"/>
      <c r="B116" s="5"/>
      <c r="C116" s="5"/>
      <c r="D116" s="5"/>
      <c r="E116" s="5"/>
      <c r="F116" s="5"/>
      <c r="G116" s="5"/>
      <c r="H116" s="5"/>
      <c r="I116" s="5"/>
      <c r="J116" s="5"/>
      <c r="K116" s="5"/>
      <c r="L116" s="5"/>
      <c r="M116" s="5"/>
      <c r="N116" s="5"/>
      <c r="O116" s="5"/>
      <c r="P116" s="5"/>
      <c r="Q116" s="5"/>
      <c r="R116" s="5"/>
      <c r="S116" s="5"/>
      <c r="T116" s="5"/>
      <c r="U116" s="5"/>
      <c r="V116" s="5"/>
      <c r="W116" s="5"/>
      <c r="X116" s="5"/>
      <c r="Y116" s="5"/>
      <c r="Z116" s="5"/>
      <c r="AA116" s="5"/>
    </row>
    <row r="117" spans="1:27">
      <c r="A117" s="5"/>
      <c r="B117" s="5"/>
      <c r="C117" s="5"/>
      <c r="D117" s="5"/>
      <c r="E117" s="5"/>
      <c r="F117" s="5"/>
      <c r="G117" s="5"/>
      <c r="H117" s="5"/>
      <c r="I117" s="5"/>
      <c r="J117" s="5"/>
      <c r="K117" s="5"/>
      <c r="L117" s="5"/>
      <c r="M117" s="5"/>
      <c r="N117" s="5"/>
      <c r="O117" s="5"/>
      <c r="P117" s="5"/>
      <c r="Q117" s="5"/>
      <c r="R117" s="5"/>
      <c r="S117" s="5"/>
      <c r="T117" s="5"/>
      <c r="U117" s="5"/>
      <c r="V117" s="5"/>
      <c r="W117" s="5"/>
      <c r="X117" s="5"/>
      <c r="Y117" s="5"/>
      <c r="Z117" s="5"/>
      <c r="AA117" s="5"/>
    </row>
    <row r="118" spans="1:27">
      <c r="A118" s="5"/>
      <c r="B118" s="5"/>
      <c r="C118" s="5"/>
      <c r="D118" s="5"/>
      <c r="E118" s="5"/>
      <c r="F118" s="5"/>
      <c r="G118" s="5"/>
      <c r="H118" s="5"/>
      <c r="I118" s="5"/>
      <c r="J118" s="5"/>
      <c r="K118" s="5"/>
      <c r="L118" s="5"/>
      <c r="M118" s="5"/>
      <c r="N118" s="5"/>
      <c r="O118" s="5"/>
      <c r="P118" s="5"/>
      <c r="Q118" s="5"/>
      <c r="R118" s="5"/>
      <c r="S118" s="5"/>
      <c r="T118" s="5"/>
      <c r="U118" s="5"/>
      <c r="V118" s="5"/>
      <c r="W118" s="5"/>
      <c r="X118" s="5"/>
      <c r="Y118" s="5"/>
      <c r="Z118" s="5"/>
      <c r="AA118" s="5"/>
    </row>
    <row r="119" spans="1:27">
      <c r="A119" s="5"/>
      <c r="B119" s="5"/>
      <c r="C119" s="5"/>
      <c r="D119" s="5"/>
      <c r="E119" s="5"/>
      <c r="F119" s="5"/>
      <c r="G119" s="5"/>
      <c r="H119" s="5"/>
      <c r="I119" s="5"/>
      <c r="J119" s="5"/>
      <c r="K119" s="5"/>
      <c r="L119" s="5"/>
      <c r="M119" s="5"/>
      <c r="N119" s="5"/>
      <c r="O119" s="5"/>
      <c r="P119" s="5"/>
      <c r="Q119" s="5"/>
      <c r="R119" s="5"/>
      <c r="S119" s="5"/>
      <c r="T119" s="5"/>
      <c r="U119" s="5"/>
      <c r="V119" s="5"/>
      <c r="W119" s="5"/>
      <c r="X119" s="5"/>
      <c r="Y119" s="5"/>
      <c r="Z119" s="5"/>
      <c r="AA119" s="5"/>
    </row>
    <row r="120" spans="1:27">
      <c r="A120" s="5"/>
      <c r="B120" s="5"/>
      <c r="C120" s="5"/>
      <c r="D120" s="5"/>
      <c r="E120" s="5"/>
      <c r="F120" s="5"/>
      <c r="G120" s="5"/>
      <c r="H120" s="5"/>
      <c r="I120" s="5"/>
      <c r="J120" s="5"/>
      <c r="K120" s="5"/>
      <c r="L120" s="5"/>
      <c r="M120" s="5"/>
      <c r="N120" s="5"/>
      <c r="O120" s="5"/>
      <c r="P120" s="5"/>
      <c r="Q120" s="5"/>
      <c r="R120" s="5"/>
      <c r="S120" s="5"/>
      <c r="T120" s="5"/>
      <c r="U120" s="5"/>
      <c r="V120" s="5"/>
      <c r="W120" s="5"/>
      <c r="X120" s="5"/>
      <c r="Y120" s="5"/>
      <c r="Z120" s="5"/>
      <c r="AA120" s="5"/>
    </row>
  </sheetData>
  <mergeCells count="1">
    <mergeCell ref="I14:J15"/>
  </mergeCells>
  <printOptions horizontalCentered="1"/>
  <pageMargins left="0.23622047244094491" right="0.23622047244094491" top="0.9055118110236221" bottom="0.23622047244094491" header="0.31496062992125984" footer="0.31496062992125984"/>
  <pageSetup paperSize="5" scale="79" fitToWidth="0" fitToHeight="0" orientation="landscape" r:id="rId1"/>
  <headerFooter>
    <oddHeader xml:space="preserve">&amp;C&amp;"Times New Roman,Bold"&amp;14Government of Guam
Fiscal Year 2024
Agency Staffing Pattern
(CURRENT)&amp;R&amp;"Times New Roman,Bold"[BBMR BD-1]           </oddHeader>
  </headerFooter>
  <rowBreaks count="1" manualBreakCount="1">
    <brk id="45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681D98-EC77-4B99-9676-94187481D2F7}">
  <dimension ref="A1:BV120"/>
  <sheetViews>
    <sheetView topLeftCell="A5" zoomScale="140" zoomScaleNormal="140" zoomScaleSheetLayoutView="100" workbookViewId="0">
      <selection activeCell="S20" sqref="S20"/>
    </sheetView>
  </sheetViews>
  <sheetFormatPr defaultColWidth="8.88671875" defaultRowHeight="11.25"/>
  <cols>
    <col min="1" max="1" width="2.88671875" style="6" customWidth="1"/>
    <col min="2" max="2" width="5.88671875" style="6" customWidth="1"/>
    <col min="3" max="3" width="18.88671875" style="6" customWidth="1"/>
    <col min="4" max="4" width="17.88671875" style="6" customWidth="1"/>
    <col min="5" max="5" width="8" style="6" customWidth="1"/>
    <col min="6" max="6" width="8.109375" style="6" customWidth="1"/>
    <col min="7" max="7" width="8.88671875" style="6" customWidth="1"/>
    <col min="8" max="8" width="8.109375" style="6" customWidth="1"/>
    <col min="9" max="9" width="9.44140625" style="6" customWidth="1"/>
    <col min="10" max="10" width="6.88671875" style="6" customWidth="1"/>
    <col min="11" max="11" width="7.6640625" style="6" customWidth="1"/>
    <col min="12" max="12" width="10.88671875" style="6" customWidth="1"/>
    <col min="13" max="14" width="8.6640625" style="6" customWidth="1"/>
    <col min="15" max="15" width="8" style="6" customWidth="1"/>
    <col min="16" max="16" width="6.88671875" style="6" customWidth="1"/>
    <col min="17" max="20" width="8.88671875" style="6" customWidth="1"/>
    <col min="21" max="16384" width="8.88671875" style="6"/>
  </cols>
  <sheetData>
    <row r="1" spans="1:74" ht="15.75">
      <c r="A1" s="1"/>
      <c r="B1" s="1"/>
      <c r="C1" s="1"/>
      <c r="D1" s="1"/>
      <c r="E1" s="1"/>
      <c r="F1" s="2" t="s">
        <v>0</v>
      </c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3" t="s">
        <v>0</v>
      </c>
      <c r="T1" s="1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</row>
    <row r="2" spans="1:74" s="76" customFormat="1" ht="12.75">
      <c r="A2" s="72" t="s">
        <v>1</v>
      </c>
      <c r="B2" s="73"/>
      <c r="C2" s="73"/>
      <c r="D2" s="72" t="s">
        <v>72</v>
      </c>
      <c r="E2" s="73"/>
      <c r="F2" s="72" t="s">
        <v>0</v>
      </c>
      <c r="G2" s="73"/>
      <c r="H2" s="73"/>
      <c r="I2" s="73"/>
      <c r="J2" s="73"/>
      <c r="K2" s="73"/>
      <c r="L2" s="73"/>
      <c r="M2" s="73"/>
      <c r="N2" s="73"/>
      <c r="O2" s="73"/>
      <c r="P2" s="73"/>
      <c r="Q2" s="73"/>
      <c r="R2" s="73"/>
      <c r="S2" s="73"/>
      <c r="T2" s="73"/>
      <c r="U2" s="74"/>
      <c r="V2" s="74"/>
      <c r="W2" s="74"/>
      <c r="X2" s="74"/>
      <c r="Y2" s="74"/>
      <c r="Z2" s="74"/>
      <c r="AA2" s="74"/>
      <c r="AB2" s="74"/>
      <c r="AC2" s="74"/>
      <c r="AD2" s="74"/>
      <c r="AE2" s="74"/>
      <c r="AF2" s="74"/>
      <c r="AG2" s="74"/>
      <c r="AH2" s="74"/>
      <c r="AI2" s="74"/>
      <c r="AJ2" s="74"/>
      <c r="AK2" s="74"/>
      <c r="AL2" s="74"/>
      <c r="AM2" s="74"/>
      <c r="AN2" s="74"/>
      <c r="AO2" s="74"/>
      <c r="AP2" s="74"/>
      <c r="AQ2" s="74"/>
      <c r="AR2" s="74"/>
      <c r="AS2" s="74"/>
      <c r="AT2" s="74"/>
      <c r="AU2" s="74"/>
      <c r="AV2" s="74"/>
      <c r="AW2" s="74"/>
      <c r="AX2" s="74"/>
      <c r="AY2" s="74"/>
      <c r="AZ2" s="74"/>
      <c r="BA2" s="74"/>
      <c r="BB2" s="74"/>
      <c r="BC2" s="74"/>
      <c r="BD2" s="74"/>
      <c r="BE2" s="75"/>
      <c r="BF2" s="75"/>
      <c r="BG2" s="75"/>
      <c r="BH2" s="75"/>
      <c r="BI2" s="75"/>
      <c r="BJ2" s="75"/>
      <c r="BK2" s="75"/>
      <c r="BL2" s="75"/>
      <c r="BM2" s="75"/>
      <c r="BN2" s="75"/>
      <c r="BO2" s="75"/>
      <c r="BP2" s="75"/>
      <c r="BQ2" s="75"/>
      <c r="BR2" s="75"/>
      <c r="BS2" s="75"/>
      <c r="BT2" s="75"/>
      <c r="BU2" s="75"/>
      <c r="BV2" s="75"/>
    </row>
    <row r="3" spans="1:74" s="76" customFormat="1" ht="8.1" customHeight="1">
      <c r="A3" s="72"/>
      <c r="B3" s="73"/>
      <c r="C3" s="73"/>
      <c r="D3" s="72"/>
      <c r="E3" s="73"/>
      <c r="F3" s="73"/>
      <c r="G3" s="73"/>
      <c r="H3" s="73"/>
      <c r="I3" s="73"/>
      <c r="J3" s="73"/>
      <c r="K3" s="73"/>
      <c r="L3" s="73"/>
      <c r="M3" s="73"/>
      <c r="N3" s="73"/>
      <c r="O3" s="73"/>
      <c r="P3" s="73"/>
      <c r="Q3" s="73"/>
      <c r="R3" s="73"/>
      <c r="S3" s="73"/>
      <c r="T3" s="73"/>
      <c r="U3" s="74"/>
      <c r="V3" s="74"/>
      <c r="W3" s="74"/>
      <c r="X3" s="74"/>
      <c r="Y3" s="74"/>
      <c r="Z3" s="74"/>
      <c r="AA3" s="74"/>
      <c r="AB3" s="74"/>
      <c r="AC3" s="74"/>
      <c r="AD3" s="74"/>
      <c r="AE3" s="74"/>
      <c r="AF3" s="74"/>
      <c r="AG3" s="74"/>
      <c r="AH3" s="74"/>
      <c r="AI3" s="74"/>
      <c r="AJ3" s="74"/>
      <c r="AK3" s="74"/>
      <c r="AL3" s="74"/>
      <c r="AM3" s="74"/>
      <c r="AN3" s="74"/>
      <c r="AO3" s="74"/>
      <c r="AP3" s="74"/>
      <c r="AQ3" s="74"/>
      <c r="AR3" s="74"/>
      <c r="AS3" s="74"/>
      <c r="AT3" s="74"/>
      <c r="AU3" s="74"/>
      <c r="AV3" s="74"/>
      <c r="AW3" s="74"/>
      <c r="AX3" s="74"/>
      <c r="AY3" s="74"/>
      <c r="AZ3" s="74"/>
      <c r="BA3" s="74"/>
      <c r="BB3" s="74"/>
      <c r="BC3" s="74"/>
      <c r="BD3" s="74"/>
      <c r="BE3" s="75"/>
      <c r="BF3" s="75"/>
      <c r="BG3" s="75"/>
      <c r="BH3" s="75"/>
      <c r="BI3" s="75"/>
      <c r="BJ3" s="75"/>
      <c r="BK3" s="75"/>
      <c r="BL3" s="75"/>
      <c r="BM3" s="75"/>
      <c r="BN3" s="75"/>
      <c r="BO3" s="75"/>
      <c r="BP3" s="75"/>
      <c r="BQ3" s="75"/>
      <c r="BR3" s="75"/>
      <c r="BS3" s="75"/>
      <c r="BT3" s="75"/>
      <c r="BU3" s="75"/>
      <c r="BV3" s="75"/>
    </row>
    <row r="4" spans="1:74" s="76" customFormat="1" ht="12.75">
      <c r="A4" s="72" t="s">
        <v>3</v>
      </c>
      <c r="B4" s="73"/>
      <c r="C4" s="73"/>
      <c r="D4" s="3" t="s">
        <v>4</v>
      </c>
      <c r="E4" s="73"/>
      <c r="F4" s="73"/>
      <c r="G4" s="73"/>
      <c r="H4" s="73"/>
      <c r="I4" s="73"/>
      <c r="J4" s="73"/>
      <c r="K4" s="73"/>
      <c r="L4" s="73"/>
      <c r="M4" s="73"/>
      <c r="N4" s="73"/>
      <c r="O4" s="73"/>
      <c r="P4" s="73"/>
      <c r="Q4" s="73"/>
      <c r="R4" s="73"/>
      <c r="S4" s="73"/>
      <c r="T4" s="73"/>
      <c r="U4" s="74"/>
      <c r="V4" s="74"/>
      <c r="W4" s="74"/>
      <c r="X4" s="74"/>
      <c r="Y4" s="74"/>
      <c r="Z4" s="74"/>
      <c r="AA4" s="74"/>
      <c r="AB4" s="74"/>
      <c r="AC4" s="74"/>
      <c r="AD4" s="74"/>
      <c r="AE4" s="74"/>
      <c r="AF4" s="74"/>
      <c r="AG4" s="74"/>
      <c r="AH4" s="74"/>
      <c r="AI4" s="74"/>
      <c r="AJ4" s="74"/>
      <c r="AK4" s="74"/>
      <c r="AL4" s="74"/>
      <c r="AM4" s="74"/>
      <c r="AN4" s="74"/>
      <c r="AO4" s="74"/>
      <c r="AP4" s="74"/>
      <c r="AQ4" s="74"/>
      <c r="AR4" s="74"/>
      <c r="AS4" s="74"/>
      <c r="AT4" s="74"/>
      <c r="AU4" s="74"/>
      <c r="AV4" s="74"/>
      <c r="AW4" s="74"/>
      <c r="AX4" s="74"/>
      <c r="AY4" s="74"/>
      <c r="AZ4" s="74"/>
      <c r="BA4" s="74"/>
      <c r="BB4" s="74"/>
      <c r="BC4" s="74"/>
      <c r="BD4" s="74"/>
      <c r="BE4" s="75"/>
      <c r="BF4" s="75"/>
      <c r="BG4" s="75"/>
      <c r="BH4" s="75"/>
      <c r="BI4" s="75"/>
      <c r="BJ4" s="75"/>
      <c r="BK4" s="75"/>
      <c r="BL4" s="75"/>
      <c r="BM4" s="75"/>
      <c r="BN4" s="75"/>
      <c r="BO4" s="75"/>
      <c r="BP4" s="75"/>
      <c r="BQ4" s="75"/>
      <c r="BR4" s="75"/>
      <c r="BS4" s="75"/>
      <c r="BT4" s="75"/>
      <c r="BU4" s="75"/>
      <c r="BV4" s="75"/>
    </row>
    <row r="5" spans="1:74" s="76" customFormat="1" ht="8.1" customHeight="1">
      <c r="A5" s="72"/>
      <c r="B5" s="73"/>
      <c r="C5" s="73"/>
      <c r="D5" s="73"/>
      <c r="E5" s="73"/>
      <c r="F5" s="73"/>
      <c r="G5" s="73"/>
      <c r="H5" s="73"/>
      <c r="I5" s="73"/>
      <c r="J5" s="73"/>
      <c r="K5" s="73"/>
      <c r="L5" s="73"/>
      <c r="M5" s="73"/>
      <c r="N5" s="73"/>
      <c r="O5" s="73"/>
      <c r="P5" s="73"/>
      <c r="Q5" s="73"/>
      <c r="R5" s="73"/>
      <c r="S5" s="73"/>
      <c r="T5" s="73"/>
      <c r="U5" s="74"/>
      <c r="V5" s="74"/>
      <c r="W5" s="74"/>
      <c r="X5" s="74"/>
      <c r="Y5" s="74"/>
      <c r="Z5" s="74"/>
      <c r="AA5" s="74"/>
      <c r="AB5" s="74"/>
      <c r="AC5" s="74"/>
      <c r="AD5" s="74"/>
      <c r="AE5" s="74"/>
      <c r="AF5" s="74"/>
      <c r="AG5" s="74"/>
      <c r="AH5" s="74"/>
      <c r="AI5" s="74"/>
      <c r="AJ5" s="74"/>
      <c r="AK5" s="74"/>
      <c r="AL5" s="74"/>
      <c r="AM5" s="74"/>
      <c r="AN5" s="74"/>
      <c r="AO5" s="74"/>
      <c r="AP5" s="74"/>
      <c r="AQ5" s="74"/>
      <c r="AR5" s="74"/>
      <c r="AS5" s="74"/>
      <c r="AT5" s="74"/>
      <c r="AU5" s="74"/>
      <c r="AV5" s="74"/>
      <c r="AW5" s="74"/>
      <c r="AX5" s="74"/>
      <c r="AY5" s="74"/>
      <c r="AZ5" s="74"/>
      <c r="BA5" s="74"/>
      <c r="BB5" s="74"/>
      <c r="BC5" s="74"/>
      <c r="BD5" s="74"/>
      <c r="BE5" s="75"/>
      <c r="BF5" s="75"/>
      <c r="BG5" s="75"/>
      <c r="BH5" s="75"/>
      <c r="BI5" s="75"/>
      <c r="BJ5" s="75"/>
      <c r="BK5" s="75"/>
      <c r="BL5" s="75"/>
      <c r="BM5" s="75"/>
      <c r="BN5" s="75"/>
      <c r="BO5" s="75"/>
      <c r="BP5" s="75"/>
      <c r="BQ5" s="75"/>
      <c r="BR5" s="75"/>
      <c r="BS5" s="75"/>
      <c r="BT5" s="75"/>
      <c r="BU5" s="75"/>
      <c r="BV5" s="75"/>
    </row>
    <row r="6" spans="1:74" s="76" customFormat="1" ht="12.75">
      <c r="A6" s="72" t="s">
        <v>73</v>
      </c>
      <c r="B6" s="73"/>
      <c r="C6" s="73"/>
      <c r="D6" s="72" t="s">
        <v>146</v>
      </c>
      <c r="E6" s="73"/>
      <c r="F6" s="73"/>
      <c r="G6" s="73"/>
      <c r="H6" s="73"/>
      <c r="I6" s="73"/>
      <c r="J6" s="73"/>
      <c r="K6" s="73"/>
      <c r="L6" s="73"/>
      <c r="M6" s="73"/>
      <c r="N6" s="73"/>
      <c r="O6" s="73"/>
      <c r="P6" s="73"/>
      <c r="Q6" s="73"/>
      <c r="R6" s="73"/>
      <c r="S6" s="73"/>
      <c r="T6" s="73"/>
      <c r="U6" s="74"/>
      <c r="V6" s="74"/>
      <c r="W6" s="74"/>
      <c r="X6" s="74"/>
      <c r="Y6" s="74"/>
      <c r="Z6" s="74"/>
      <c r="AA6" s="74"/>
      <c r="AB6" s="74"/>
      <c r="AC6" s="74"/>
      <c r="AD6" s="74"/>
      <c r="AE6" s="74"/>
      <c r="AF6" s="74"/>
      <c r="AG6" s="74"/>
      <c r="AH6" s="74"/>
      <c r="AI6" s="74"/>
      <c r="AJ6" s="74"/>
      <c r="AK6" s="74"/>
      <c r="AL6" s="74"/>
      <c r="AM6" s="74"/>
      <c r="AN6" s="74"/>
      <c r="AO6" s="74"/>
      <c r="AP6" s="74"/>
      <c r="AQ6" s="74"/>
      <c r="AR6" s="74"/>
      <c r="AS6" s="74"/>
      <c r="AT6" s="74"/>
      <c r="AU6" s="74"/>
      <c r="AV6" s="74"/>
      <c r="AW6" s="74"/>
      <c r="AX6" s="74"/>
      <c r="AY6" s="74"/>
      <c r="AZ6" s="74"/>
      <c r="BA6" s="74"/>
      <c r="BB6" s="74"/>
      <c r="BC6" s="74"/>
      <c r="BD6" s="74"/>
      <c r="BE6" s="75"/>
      <c r="BF6" s="75"/>
      <c r="BG6" s="75"/>
      <c r="BH6" s="75"/>
      <c r="BI6" s="75"/>
      <c r="BJ6" s="75"/>
      <c r="BK6" s="75"/>
      <c r="BL6" s="75"/>
      <c r="BM6" s="75"/>
      <c r="BN6" s="75"/>
      <c r="BO6" s="75"/>
      <c r="BP6" s="75"/>
      <c r="BQ6" s="75"/>
      <c r="BR6" s="75"/>
      <c r="BS6" s="75"/>
      <c r="BT6" s="75"/>
      <c r="BU6" s="75"/>
      <c r="BV6" s="75"/>
    </row>
    <row r="7" spans="1:74" s="76" customFormat="1" ht="8.1" customHeight="1">
      <c r="A7" s="72"/>
      <c r="B7" s="73"/>
      <c r="C7" s="73"/>
      <c r="D7" s="72"/>
      <c r="E7" s="73"/>
      <c r="F7" s="73"/>
      <c r="G7" s="73"/>
      <c r="H7" s="73"/>
      <c r="I7" s="73"/>
      <c r="J7" s="73"/>
      <c r="K7" s="73"/>
      <c r="L7" s="73"/>
      <c r="M7" s="73"/>
      <c r="N7" s="73"/>
      <c r="O7" s="73"/>
      <c r="P7" s="73"/>
      <c r="Q7" s="73"/>
      <c r="R7" s="73"/>
      <c r="S7" s="73"/>
      <c r="T7" s="73"/>
      <c r="U7" s="74"/>
      <c r="V7" s="74"/>
      <c r="W7" s="74"/>
      <c r="X7" s="74"/>
      <c r="Y7" s="74"/>
      <c r="Z7" s="74"/>
      <c r="AA7" s="74"/>
      <c r="AB7" s="74"/>
      <c r="AC7" s="74"/>
      <c r="AD7" s="74"/>
      <c r="AE7" s="74"/>
      <c r="AF7" s="74"/>
      <c r="AG7" s="74"/>
      <c r="AH7" s="74"/>
      <c r="AI7" s="74"/>
      <c r="AJ7" s="74"/>
      <c r="AK7" s="74"/>
      <c r="AL7" s="74"/>
      <c r="AM7" s="74"/>
      <c r="AN7" s="74"/>
      <c r="AO7" s="74"/>
      <c r="AP7" s="74"/>
      <c r="AQ7" s="74"/>
      <c r="AR7" s="74"/>
      <c r="AS7" s="74"/>
      <c r="AT7" s="74"/>
      <c r="AU7" s="74"/>
      <c r="AV7" s="74"/>
      <c r="AW7" s="74"/>
      <c r="AX7" s="74"/>
      <c r="AY7" s="74"/>
      <c r="AZ7" s="74"/>
      <c r="BA7" s="74"/>
      <c r="BB7" s="74"/>
      <c r="BC7" s="74"/>
      <c r="BD7" s="74"/>
      <c r="BE7" s="75"/>
      <c r="BF7" s="75"/>
      <c r="BG7" s="75"/>
      <c r="BH7" s="75"/>
      <c r="BI7" s="75"/>
      <c r="BJ7" s="75"/>
      <c r="BK7" s="75"/>
      <c r="BL7" s="75"/>
      <c r="BM7" s="75"/>
      <c r="BN7" s="75"/>
      <c r="BO7" s="75"/>
      <c r="BP7" s="75"/>
      <c r="BQ7" s="75"/>
      <c r="BR7" s="75"/>
      <c r="BS7" s="75"/>
      <c r="BT7" s="75"/>
      <c r="BU7" s="75"/>
      <c r="BV7" s="75"/>
    </row>
    <row r="8" spans="1:74" s="76" customFormat="1" ht="14.25">
      <c r="A8" s="72" t="s">
        <v>75</v>
      </c>
      <c r="B8" s="73"/>
      <c r="C8" s="73"/>
      <c r="D8" s="72" t="s">
        <v>62</v>
      </c>
      <c r="E8" s="192" t="s">
        <v>217</v>
      </c>
      <c r="F8" s="73"/>
      <c r="G8" s="73"/>
      <c r="H8" s="73"/>
      <c r="I8" s="73"/>
      <c r="J8" s="73"/>
      <c r="K8" s="73"/>
      <c r="L8" s="77"/>
      <c r="M8" s="77"/>
      <c r="N8" s="77"/>
      <c r="O8" s="77"/>
      <c r="P8" s="77"/>
      <c r="Q8" s="77"/>
      <c r="R8" s="77"/>
      <c r="S8" s="77"/>
      <c r="T8" s="73"/>
      <c r="U8" s="74"/>
      <c r="V8" s="74"/>
      <c r="W8" s="74"/>
      <c r="X8" s="74"/>
      <c r="Y8" s="74"/>
      <c r="Z8" s="74"/>
      <c r="AA8" s="74"/>
      <c r="AB8" s="74"/>
      <c r="AC8" s="74"/>
      <c r="AD8" s="74"/>
      <c r="AE8" s="74"/>
      <c r="AF8" s="74"/>
      <c r="AG8" s="74"/>
      <c r="AH8" s="74"/>
      <c r="AI8" s="74"/>
      <c r="AJ8" s="74"/>
      <c r="AK8" s="74"/>
      <c r="AL8" s="74"/>
      <c r="AM8" s="74"/>
      <c r="AN8" s="74"/>
      <c r="AO8" s="74"/>
      <c r="AP8" s="74"/>
      <c r="AQ8" s="74"/>
      <c r="AR8" s="74"/>
      <c r="AS8" s="74"/>
      <c r="AT8" s="74"/>
      <c r="AU8" s="74"/>
      <c r="AV8" s="74"/>
      <c r="AW8" s="74"/>
      <c r="AX8" s="74"/>
      <c r="AY8" s="74"/>
      <c r="AZ8" s="74"/>
      <c r="BA8" s="74"/>
      <c r="BB8" s="74"/>
      <c r="BC8" s="74"/>
      <c r="BD8" s="74"/>
      <c r="BE8" s="75"/>
      <c r="BF8" s="75"/>
      <c r="BG8" s="75"/>
      <c r="BH8" s="75"/>
      <c r="BI8" s="75"/>
      <c r="BJ8" s="75"/>
      <c r="BK8" s="75"/>
      <c r="BL8" s="75"/>
      <c r="BM8" s="75"/>
      <c r="BN8" s="75"/>
      <c r="BO8" s="75"/>
      <c r="BP8" s="75"/>
      <c r="BQ8" s="75"/>
      <c r="BR8" s="75"/>
      <c r="BS8" s="75"/>
      <c r="BT8" s="75"/>
      <c r="BU8" s="75"/>
      <c r="BV8" s="75"/>
    </row>
    <row r="9" spans="1:74" ht="15">
      <c r="A9" s="1"/>
      <c r="B9" s="1"/>
      <c r="C9" s="1"/>
      <c r="D9" s="1"/>
      <c r="E9" s="1"/>
      <c r="F9"/>
      <c r="G9"/>
      <c r="H9"/>
      <c r="I9"/>
      <c r="J9"/>
      <c r="K9" s="1"/>
      <c r="L9" s="1" t="s">
        <v>0</v>
      </c>
      <c r="M9" s="1"/>
      <c r="N9" s="1"/>
      <c r="O9" s="1"/>
      <c r="P9" s="1"/>
      <c r="Q9"/>
      <c r="R9"/>
      <c r="S9" s="1"/>
      <c r="T9" s="1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  <c r="BP9" s="5"/>
      <c r="BQ9" s="5"/>
      <c r="BR9" s="5"/>
      <c r="BS9" s="5"/>
      <c r="BT9" s="5"/>
      <c r="BU9" s="5"/>
      <c r="BV9" s="5"/>
    </row>
    <row r="10" spans="1:74" ht="15.75" thickBot="1">
      <c r="A10" s="1"/>
      <c r="B10" s="1"/>
      <c r="C10" s="1"/>
      <c r="D10" s="1"/>
      <c r="E10" s="1"/>
      <c r="F10"/>
      <c r="G10"/>
      <c r="H10"/>
      <c r="I10"/>
      <c r="J10"/>
      <c r="K10" s="1"/>
      <c r="L10" s="1"/>
      <c r="M10" s="1"/>
      <c r="N10" s="1"/>
      <c r="O10" s="1"/>
      <c r="P10" s="1"/>
      <c r="Q10"/>
      <c r="R10"/>
      <c r="S10" s="1"/>
      <c r="T10" s="1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5"/>
      <c r="BF10" s="5"/>
      <c r="BG10" s="5"/>
      <c r="BH10" s="5"/>
      <c r="BI10" s="5"/>
      <c r="BJ10" s="5"/>
      <c r="BK10" s="5"/>
      <c r="BL10" s="5"/>
      <c r="BM10" s="5"/>
      <c r="BN10" s="5"/>
      <c r="BO10" s="5"/>
      <c r="BP10" s="5"/>
      <c r="BQ10" s="5"/>
      <c r="BR10" s="5"/>
      <c r="BS10" s="5"/>
      <c r="BT10" s="5"/>
      <c r="BU10" s="5"/>
      <c r="BV10" s="5"/>
    </row>
    <row r="11" spans="1:74" ht="12.75" thickTop="1" thickBot="1">
      <c r="A11" s="1"/>
      <c r="B11" s="78" t="s">
        <v>9</v>
      </c>
      <c r="C11" s="79"/>
      <c r="D11" s="79"/>
      <c r="E11" s="79"/>
      <c r="F11" s="79"/>
      <c r="G11" s="79"/>
      <c r="H11" s="79"/>
      <c r="I11" s="79"/>
      <c r="J11" s="80"/>
      <c r="K11" s="1"/>
      <c r="L11" s="1"/>
      <c r="M11" s="1"/>
      <c r="N11" s="1"/>
      <c r="O11" s="1"/>
      <c r="P11" s="1"/>
      <c r="Q11" s="78" t="s">
        <v>9</v>
      </c>
      <c r="R11" s="80"/>
      <c r="S11" s="1"/>
      <c r="T11" s="1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5"/>
      <c r="BF11" s="5"/>
      <c r="BG11" s="5"/>
      <c r="BH11" s="5"/>
      <c r="BI11" s="5"/>
      <c r="BJ11" s="5"/>
      <c r="BK11" s="5"/>
      <c r="BL11" s="5"/>
      <c r="BM11" s="5"/>
      <c r="BN11" s="5"/>
      <c r="BO11" s="5"/>
      <c r="BP11" s="5"/>
      <c r="BQ11" s="5"/>
      <c r="BR11" s="5"/>
      <c r="BS11" s="5"/>
      <c r="BT11" s="5"/>
      <c r="BU11" s="5"/>
      <c r="BV11" s="5"/>
    </row>
    <row r="12" spans="1:74" ht="12" thickTop="1">
      <c r="A12" s="1"/>
      <c r="B12" s="81"/>
      <c r="C12" s="1"/>
      <c r="D12" s="1"/>
      <c r="E12" s="1"/>
      <c r="F12" s="1"/>
      <c r="G12" s="1"/>
      <c r="H12" s="1"/>
      <c r="I12" s="1"/>
      <c r="J12" s="82"/>
      <c r="K12" s="1"/>
      <c r="L12" s="1"/>
      <c r="M12" s="1"/>
      <c r="N12" s="1"/>
      <c r="O12" s="1"/>
      <c r="P12" s="1"/>
      <c r="Q12" s="81"/>
      <c r="R12" s="82"/>
      <c r="S12" s="1"/>
      <c r="T12" s="1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5"/>
      <c r="BQ12" s="5"/>
      <c r="BR12" s="5"/>
      <c r="BS12" s="5"/>
      <c r="BT12" s="5"/>
      <c r="BU12" s="5"/>
      <c r="BV12" s="5"/>
    </row>
    <row r="13" spans="1:74">
      <c r="A13" s="1"/>
      <c r="B13" s="83" t="s">
        <v>10</v>
      </c>
      <c r="C13" s="84" t="s">
        <v>11</v>
      </c>
      <c r="D13" s="85" t="s">
        <v>12</v>
      </c>
      <c r="E13" s="84" t="s">
        <v>13</v>
      </c>
      <c r="F13" s="85" t="s">
        <v>14</v>
      </c>
      <c r="G13" s="86" t="s">
        <v>15</v>
      </c>
      <c r="H13" s="86" t="s">
        <v>16</v>
      </c>
      <c r="I13" s="86" t="s">
        <v>17</v>
      </c>
      <c r="J13" s="87" t="s">
        <v>18</v>
      </c>
      <c r="K13" s="84" t="s">
        <v>19</v>
      </c>
      <c r="L13" s="84" t="s">
        <v>20</v>
      </c>
      <c r="M13" s="85" t="s">
        <v>21</v>
      </c>
      <c r="N13" s="85" t="s">
        <v>22</v>
      </c>
      <c r="O13" s="85" t="s">
        <v>23</v>
      </c>
      <c r="P13" s="85" t="s">
        <v>24</v>
      </c>
      <c r="Q13" s="88" t="s">
        <v>25</v>
      </c>
      <c r="R13" s="87" t="s">
        <v>26</v>
      </c>
      <c r="S13" s="88" t="s">
        <v>27</v>
      </c>
      <c r="T13" s="21" t="s">
        <v>28</v>
      </c>
      <c r="U13" s="21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  <c r="AZ13" s="4"/>
      <c r="BA13" s="4"/>
      <c r="BB13" s="4"/>
      <c r="BC13" s="4"/>
      <c r="BD13" s="4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5"/>
      <c r="BP13" s="5"/>
      <c r="BQ13" s="5"/>
      <c r="BR13" s="5"/>
      <c r="BS13" s="5"/>
      <c r="BT13" s="5"/>
      <c r="BU13" s="5"/>
      <c r="BV13" s="5"/>
    </row>
    <row r="14" spans="1:74">
      <c r="A14" s="89"/>
      <c r="B14" s="90" t="s">
        <v>0</v>
      </c>
      <c r="C14" s="91"/>
      <c r="D14" s="92" t="s">
        <v>0</v>
      </c>
      <c r="E14" s="92" t="s">
        <v>0</v>
      </c>
      <c r="F14" s="92" t="s">
        <v>0</v>
      </c>
      <c r="G14" s="93"/>
      <c r="H14" s="93" t="s">
        <v>0</v>
      </c>
      <c r="I14" s="226" t="s">
        <v>29</v>
      </c>
      <c r="J14" s="227"/>
      <c r="K14" s="94" t="s">
        <v>0</v>
      </c>
      <c r="L14" s="89"/>
      <c r="M14" s="94"/>
      <c r="N14" s="94"/>
      <c r="O14" s="94" t="s">
        <v>30</v>
      </c>
      <c r="P14" s="94"/>
      <c r="Q14" s="95"/>
      <c r="R14" s="96"/>
      <c r="S14" s="97"/>
      <c r="T14" s="97"/>
      <c r="U14" s="31"/>
      <c r="V14" s="31"/>
      <c r="W14" s="31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5"/>
      <c r="BF14" s="5"/>
      <c r="BG14" s="5"/>
      <c r="BH14" s="5"/>
      <c r="BI14" s="5"/>
      <c r="BJ14" s="5"/>
      <c r="BK14" s="5"/>
      <c r="BL14" s="5"/>
      <c r="BM14" s="5"/>
      <c r="BN14" s="5"/>
      <c r="BO14" s="5"/>
      <c r="BP14" s="5"/>
      <c r="BQ14" s="5"/>
      <c r="BR14" s="5"/>
      <c r="BS14" s="5"/>
      <c r="BT14" s="5"/>
      <c r="BU14" s="5"/>
      <c r="BV14" s="5"/>
    </row>
    <row r="15" spans="1:74">
      <c r="A15" s="98"/>
      <c r="B15" s="99" t="s">
        <v>31</v>
      </c>
      <c r="C15" s="93" t="s">
        <v>31</v>
      </c>
      <c r="D15" s="93" t="s">
        <v>32</v>
      </c>
      <c r="E15" s="93" t="s">
        <v>76</v>
      </c>
      <c r="F15" s="93" t="s">
        <v>0</v>
      </c>
      <c r="G15" s="93"/>
      <c r="H15" s="93" t="s">
        <v>0</v>
      </c>
      <c r="I15" s="228"/>
      <c r="J15" s="229"/>
      <c r="K15" s="100" t="s">
        <v>34</v>
      </c>
      <c r="L15" s="101" t="s">
        <v>35</v>
      </c>
      <c r="M15" s="101" t="s">
        <v>36</v>
      </c>
      <c r="N15" s="101" t="s">
        <v>37</v>
      </c>
      <c r="O15" s="101" t="s">
        <v>38</v>
      </c>
      <c r="P15" s="89" t="s">
        <v>39</v>
      </c>
      <c r="Q15" s="90" t="s">
        <v>40</v>
      </c>
      <c r="R15" s="102" t="s">
        <v>41</v>
      </c>
      <c r="S15" s="97" t="s">
        <v>42</v>
      </c>
      <c r="T15" s="103" t="s">
        <v>43</v>
      </c>
      <c r="U15" s="31"/>
      <c r="V15" s="31"/>
      <c r="W15" s="31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5"/>
      <c r="BP15" s="5"/>
      <c r="BQ15" s="5"/>
      <c r="BR15" s="5"/>
      <c r="BS15" s="5"/>
      <c r="BT15" s="5"/>
      <c r="BU15" s="5"/>
      <c r="BV15" s="5"/>
    </row>
    <row r="16" spans="1:74" ht="12" thickBot="1">
      <c r="A16" s="104" t="s">
        <v>44</v>
      </c>
      <c r="B16" s="105" t="s">
        <v>45</v>
      </c>
      <c r="C16" s="106" t="s">
        <v>77</v>
      </c>
      <c r="D16" s="106" t="s">
        <v>47</v>
      </c>
      <c r="E16" s="106" t="s">
        <v>48</v>
      </c>
      <c r="F16" s="106" t="s">
        <v>49</v>
      </c>
      <c r="G16" s="106" t="s">
        <v>50</v>
      </c>
      <c r="H16" s="106" t="s">
        <v>51</v>
      </c>
      <c r="I16" s="107" t="s">
        <v>52</v>
      </c>
      <c r="J16" s="108" t="s">
        <v>53</v>
      </c>
      <c r="K16" s="109" t="s">
        <v>54</v>
      </c>
      <c r="L16" s="110" t="s">
        <v>212</v>
      </c>
      <c r="M16" s="111" t="s">
        <v>55</v>
      </c>
      <c r="N16" s="111" t="s">
        <v>56</v>
      </c>
      <c r="O16" s="111" t="s">
        <v>57</v>
      </c>
      <c r="P16" s="112" t="s">
        <v>78</v>
      </c>
      <c r="Q16" s="113" t="s">
        <v>59</v>
      </c>
      <c r="R16" s="114" t="s">
        <v>59</v>
      </c>
      <c r="S16" s="109" t="s">
        <v>60</v>
      </c>
      <c r="T16" s="111" t="s">
        <v>61</v>
      </c>
      <c r="U16" s="31"/>
      <c r="V16" s="31"/>
      <c r="W16" s="31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5"/>
      <c r="BP16" s="5"/>
      <c r="BQ16" s="5"/>
      <c r="BR16" s="5"/>
      <c r="BS16" s="5"/>
      <c r="BT16" s="5"/>
      <c r="BU16" s="5"/>
      <c r="BV16" s="5"/>
    </row>
    <row r="17" spans="1:74" ht="12" thickTop="1">
      <c r="A17" s="115">
        <v>1</v>
      </c>
      <c r="B17" s="116" t="s">
        <v>63</v>
      </c>
      <c r="C17" s="117" t="s">
        <v>147</v>
      </c>
      <c r="D17" s="117" t="s">
        <v>148</v>
      </c>
      <c r="E17" s="117" t="s">
        <v>63</v>
      </c>
      <c r="F17" s="196">
        <v>85000</v>
      </c>
      <c r="G17" s="193">
        <v>0</v>
      </c>
      <c r="H17" s="193">
        <f>+L55</f>
        <v>0</v>
      </c>
      <c r="I17" s="220" t="s">
        <v>63</v>
      </c>
      <c r="J17" s="193">
        <v>0</v>
      </c>
      <c r="K17" s="195">
        <f t="shared" ref="K17:K41" si="0">(+F17+G17+H17+J17)</f>
        <v>85000</v>
      </c>
      <c r="L17" s="195">
        <f>ROUND((K17*0.3077),0)</f>
        <v>26155</v>
      </c>
      <c r="M17" s="195">
        <v>0</v>
      </c>
      <c r="N17" s="195">
        <v>0</v>
      </c>
      <c r="O17" s="195">
        <f>ROUND((K17*0.0145),0)</f>
        <v>1233</v>
      </c>
      <c r="P17" s="195">
        <v>187</v>
      </c>
      <c r="Q17" s="199">
        <v>8551</v>
      </c>
      <c r="R17" s="199">
        <v>342</v>
      </c>
      <c r="S17" s="195">
        <f t="shared" ref="S17:S41" si="1">+L17+M17+N17+O17+P17+Q17+R17</f>
        <v>36468</v>
      </c>
      <c r="T17" s="195">
        <f t="shared" ref="T17:T41" si="2">+K17+S17</f>
        <v>121468</v>
      </c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5"/>
      <c r="BP17" s="5"/>
      <c r="BQ17" s="5"/>
      <c r="BR17" s="5"/>
      <c r="BS17" s="5"/>
      <c r="BT17" s="5"/>
      <c r="BU17" s="5"/>
      <c r="BV17" s="5"/>
    </row>
    <row r="18" spans="1:74" ht="21.75">
      <c r="A18" s="115">
        <f t="shared" ref="A18:A41" si="3">A17+1</f>
        <v>2</v>
      </c>
      <c r="B18" s="120" t="s">
        <v>63</v>
      </c>
      <c r="C18" s="121" t="s">
        <v>149</v>
      </c>
      <c r="D18" s="122" t="s">
        <v>150</v>
      </c>
      <c r="E18" s="122" t="s">
        <v>63</v>
      </c>
      <c r="F18" s="200">
        <v>75602</v>
      </c>
      <c r="G18" s="206">
        <v>0</v>
      </c>
      <c r="H18" s="193">
        <f t="shared" ref="H18:H41" si="4">+L56</f>
        <v>0</v>
      </c>
      <c r="I18" s="220" t="s">
        <v>63</v>
      </c>
      <c r="J18" s="193">
        <v>0</v>
      </c>
      <c r="K18" s="195">
        <f t="shared" si="0"/>
        <v>75602</v>
      </c>
      <c r="L18" s="195">
        <f t="shared" ref="L18:L21" si="5">ROUND((K18*0.3077),0)</f>
        <v>23263</v>
      </c>
      <c r="M18" s="195">
        <v>0</v>
      </c>
      <c r="N18" s="195">
        <v>0</v>
      </c>
      <c r="O18" s="195">
        <f t="shared" ref="O18:O41" si="6">ROUND((K18*0.0145),0)</f>
        <v>1096</v>
      </c>
      <c r="P18" s="195">
        <v>187</v>
      </c>
      <c r="Q18" s="203">
        <v>0</v>
      </c>
      <c r="R18" s="203">
        <v>0</v>
      </c>
      <c r="S18" s="195">
        <f t="shared" si="1"/>
        <v>24546</v>
      </c>
      <c r="T18" s="195">
        <f t="shared" si="2"/>
        <v>100148</v>
      </c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5"/>
      <c r="BP18" s="5"/>
      <c r="BQ18" s="5"/>
      <c r="BR18" s="5"/>
      <c r="BS18" s="5"/>
      <c r="BT18" s="5"/>
      <c r="BU18" s="5"/>
      <c r="BV18" s="5"/>
    </row>
    <row r="19" spans="1:74">
      <c r="A19" s="115">
        <f t="shared" si="3"/>
        <v>3</v>
      </c>
      <c r="B19" s="120" t="s">
        <v>63</v>
      </c>
      <c r="C19" s="122" t="s">
        <v>85</v>
      </c>
      <c r="D19" s="122" t="s">
        <v>227</v>
      </c>
      <c r="E19" s="122" t="s">
        <v>63</v>
      </c>
      <c r="F19" s="200">
        <v>55000</v>
      </c>
      <c r="G19" s="206">
        <v>0</v>
      </c>
      <c r="H19" s="193">
        <f t="shared" si="4"/>
        <v>0</v>
      </c>
      <c r="I19" s="220" t="s">
        <v>63</v>
      </c>
      <c r="J19" s="193">
        <v>0</v>
      </c>
      <c r="K19" s="195">
        <f t="shared" si="0"/>
        <v>55000</v>
      </c>
      <c r="L19" s="195">
        <f t="shared" si="5"/>
        <v>16924</v>
      </c>
      <c r="M19" s="195">
        <v>495</v>
      </c>
      <c r="N19" s="195">
        <v>0</v>
      </c>
      <c r="O19" s="195">
        <f t="shared" si="6"/>
        <v>798</v>
      </c>
      <c r="P19" s="195">
        <v>187</v>
      </c>
      <c r="Q19" s="203">
        <v>0</v>
      </c>
      <c r="R19" s="203">
        <v>0</v>
      </c>
      <c r="S19" s="195">
        <f t="shared" si="1"/>
        <v>18404</v>
      </c>
      <c r="T19" s="195">
        <f t="shared" si="2"/>
        <v>73404</v>
      </c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5"/>
      <c r="BP19" s="5"/>
      <c r="BQ19" s="5"/>
      <c r="BR19" s="5"/>
      <c r="BS19" s="5"/>
      <c r="BT19" s="5"/>
      <c r="BU19" s="5"/>
      <c r="BV19" s="5"/>
    </row>
    <row r="20" spans="1:74">
      <c r="A20" s="115">
        <f t="shared" si="3"/>
        <v>4</v>
      </c>
      <c r="B20" s="120" t="s">
        <v>63</v>
      </c>
      <c r="C20" s="230" t="s">
        <v>85</v>
      </c>
      <c r="D20" s="230" t="s">
        <v>124</v>
      </c>
      <c r="E20" s="231" t="s">
        <v>63</v>
      </c>
      <c r="F20" s="232">
        <v>34744</v>
      </c>
      <c r="G20" s="233">
        <v>0</v>
      </c>
      <c r="H20" s="234">
        <f t="shared" si="4"/>
        <v>0</v>
      </c>
      <c r="I20" s="235" t="s">
        <v>63</v>
      </c>
      <c r="J20" s="234">
        <v>0</v>
      </c>
      <c r="K20" s="236">
        <f t="shared" si="0"/>
        <v>34744</v>
      </c>
      <c r="L20" s="236">
        <f t="shared" si="5"/>
        <v>10691</v>
      </c>
      <c r="M20" s="236">
        <v>495</v>
      </c>
      <c r="N20" s="236">
        <v>0</v>
      </c>
      <c r="O20" s="236">
        <f t="shared" si="6"/>
        <v>504</v>
      </c>
      <c r="P20" s="236">
        <v>187</v>
      </c>
      <c r="Q20" s="237">
        <v>4801</v>
      </c>
      <c r="R20" s="237">
        <v>342</v>
      </c>
      <c r="S20" s="236">
        <f t="shared" si="1"/>
        <v>17020</v>
      </c>
      <c r="T20" s="236">
        <f t="shared" si="2"/>
        <v>51764</v>
      </c>
      <c r="U20" s="238" t="s">
        <v>228</v>
      </c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5"/>
      <c r="BP20" s="5"/>
      <c r="BQ20" s="5"/>
      <c r="BR20" s="5"/>
      <c r="BS20" s="5"/>
      <c r="BT20" s="5"/>
      <c r="BU20" s="5"/>
      <c r="BV20" s="5"/>
    </row>
    <row r="21" spans="1:74">
      <c r="A21" s="115">
        <f t="shared" si="3"/>
        <v>5</v>
      </c>
      <c r="B21" s="120" t="s">
        <v>63</v>
      </c>
      <c r="C21" s="122" t="s">
        <v>85</v>
      </c>
      <c r="D21" s="122" t="s">
        <v>191</v>
      </c>
      <c r="E21" s="120" t="s">
        <v>63</v>
      </c>
      <c r="F21" s="200">
        <v>52000</v>
      </c>
      <c r="G21" s="206">
        <v>0</v>
      </c>
      <c r="H21" s="193">
        <f t="shared" si="4"/>
        <v>0</v>
      </c>
      <c r="I21" s="220"/>
      <c r="J21" s="193">
        <v>0</v>
      </c>
      <c r="K21" s="195">
        <f t="shared" si="0"/>
        <v>52000</v>
      </c>
      <c r="L21" s="195">
        <f t="shared" si="5"/>
        <v>16000</v>
      </c>
      <c r="M21" s="195">
        <v>495</v>
      </c>
      <c r="N21" s="195">
        <v>0</v>
      </c>
      <c r="O21" s="195">
        <f t="shared" si="6"/>
        <v>754</v>
      </c>
      <c r="P21" s="195">
        <v>187</v>
      </c>
      <c r="Q21" s="203">
        <v>4801</v>
      </c>
      <c r="R21" s="203">
        <v>342</v>
      </c>
      <c r="S21" s="195">
        <f t="shared" si="1"/>
        <v>22579</v>
      </c>
      <c r="T21" s="195">
        <f t="shared" si="2"/>
        <v>74579</v>
      </c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5"/>
      <c r="BP21" s="5"/>
      <c r="BQ21" s="5"/>
      <c r="BR21" s="5"/>
      <c r="BS21" s="5"/>
      <c r="BT21" s="5"/>
      <c r="BU21" s="5"/>
      <c r="BV21" s="5"/>
    </row>
    <row r="22" spans="1:74">
      <c r="A22" s="115">
        <f t="shared" si="3"/>
        <v>6</v>
      </c>
      <c r="B22" s="120" t="s">
        <v>63</v>
      </c>
      <c r="C22" s="117" t="s">
        <v>94</v>
      </c>
      <c r="D22" s="122" t="s">
        <v>224</v>
      </c>
      <c r="E22" s="122" t="s">
        <v>63</v>
      </c>
      <c r="F22" s="124">
        <v>75000</v>
      </c>
      <c r="G22" s="206">
        <v>0</v>
      </c>
      <c r="H22" s="193">
        <f t="shared" si="4"/>
        <v>0</v>
      </c>
      <c r="I22" s="220" t="s">
        <v>63</v>
      </c>
      <c r="J22" s="193">
        <v>0</v>
      </c>
      <c r="K22" s="119">
        <v>75000</v>
      </c>
      <c r="L22" s="118">
        <f t="shared" ref="L22" si="7">ROUND((K22*0.2943),0)</f>
        <v>22073</v>
      </c>
      <c r="M22" s="195">
        <v>495</v>
      </c>
      <c r="N22" s="195">
        <v>0</v>
      </c>
      <c r="O22" s="195">
        <f t="shared" si="6"/>
        <v>1088</v>
      </c>
      <c r="P22" s="195">
        <v>187</v>
      </c>
      <c r="Q22" s="203">
        <v>15686</v>
      </c>
      <c r="R22" s="203">
        <v>486</v>
      </c>
      <c r="S22" s="195">
        <f t="shared" si="1"/>
        <v>40015</v>
      </c>
      <c r="T22" s="195">
        <f t="shared" si="2"/>
        <v>115015</v>
      </c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5"/>
      <c r="BP22" s="5"/>
      <c r="BQ22" s="5"/>
      <c r="BR22" s="5"/>
      <c r="BS22" s="5"/>
      <c r="BT22" s="5"/>
      <c r="BU22" s="5"/>
      <c r="BV22" s="5"/>
    </row>
    <row r="23" spans="1:74">
      <c r="A23" s="115">
        <f t="shared" si="3"/>
        <v>7</v>
      </c>
      <c r="B23" s="120" t="s">
        <v>63</v>
      </c>
      <c r="C23" s="117" t="s">
        <v>94</v>
      </c>
      <c r="D23" s="122" t="s">
        <v>177</v>
      </c>
      <c r="E23" s="122" t="s">
        <v>63</v>
      </c>
      <c r="F23" s="200">
        <v>90000</v>
      </c>
      <c r="G23" s="206">
        <v>0</v>
      </c>
      <c r="H23" s="193">
        <f t="shared" si="4"/>
        <v>0</v>
      </c>
      <c r="I23" s="220" t="s">
        <v>63</v>
      </c>
      <c r="J23" s="193">
        <v>0</v>
      </c>
      <c r="K23" s="195">
        <f t="shared" ref="K23:K25" si="8">(+F23+G23+H23+J23)</f>
        <v>90000</v>
      </c>
      <c r="L23" s="195">
        <f t="shared" ref="L23:L25" si="9">ROUND((K23*0.3077),0)</f>
        <v>27693</v>
      </c>
      <c r="M23" s="195">
        <v>495</v>
      </c>
      <c r="N23" s="195">
        <v>0</v>
      </c>
      <c r="O23" s="195">
        <f t="shared" si="6"/>
        <v>1305</v>
      </c>
      <c r="P23" s="195">
        <v>187</v>
      </c>
      <c r="Q23" s="203">
        <v>8551</v>
      </c>
      <c r="R23" s="203">
        <v>342</v>
      </c>
      <c r="S23" s="195">
        <f t="shared" si="1"/>
        <v>38573</v>
      </c>
      <c r="T23" s="195">
        <f t="shared" si="2"/>
        <v>128573</v>
      </c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5"/>
      <c r="BP23" s="5"/>
      <c r="BQ23" s="5"/>
      <c r="BR23" s="5"/>
      <c r="BS23" s="5"/>
      <c r="BT23" s="5"/>
      <c r="BU23" s="5"/>
      <c r="BV23" s="5"/>
    </row>
    <row r="24" spans="1:74">
      <c r="A24" s="115">
        <f t="shared" si="3"/>
        <v>8</v>
      </c>
      <c r="B24" s="120" t="s">
        <v>63</v>
      </c>
      <c r="C24" s="122" t="s">
        <v>85</v>
      </c>
      <c r="D24" s="122" t="s">
        <v>151</v>
      </c>
      <c r="E24" s="122" t="s">
        <v>63</v>
      </c>
      <c r="F24" s="200">
        <v>52500</v>
      </c>
      <c r="G24" s="206">
        <v>0</v>
      </c>
      <c r="H24" s="193">
        <f t="shared" si="4"/>
        <v>0</v>
      </c>
      <c r="I24" s="220" t="s">
        <v>63</v>
      </c>
      <c r="J24" s="193">
        <v>0</v>
      </c>
      <c r="K24" s="195">
        <f t="shared" si="8"/>
        <v>52500</v>
      </c>
      <c r="L24" s="195">
        <f t="shared" si="9"/>
        <v>16154</v>
      </c>
      <c r="M24" s="195">
        <v>0</v>
      </c>
      <c r="N24" s="195">
        <v>0</v>
      </c>
      <c r="O24" s="195">
        <f t="shared" si="6"/>
        <v>761</v>
      </c>
      <c r="P24" s="195">
        <v>187</v>
      </c>
      <c r="Q24" s="203">
        <v>4801</v>
      </c>
      <c r="R24" s="203">
        <v>342</v>
      </c>
      <c r="S24" s="195">
        <f t="shared" si="1"/>
        <v>22245</v>
      </c>
      <c r="T24" s="195">
        <f t="shared" si="2"/>
        <v>74745</v>
      </c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5"/>
      <c r="BP24" s="5"/>
      <c r="BQ24" s="5"/>
      <c r="BR24" s="5"/>
      <c r="BS24" s="5"/>
      <c r="BT24" s="5"/>
      <c r="BU24" s="5"/>
      <c r="BV24" s="5"/>
    </row>
    <row r="25" spans="1:74">
      <c r="A25" s="115">
        <f t="shared" si="3"/>
        <v>9</v>
      </c>
      <c r="B25" s="120" t="s">
        <v>63</v>
      </c>
      <c r="C25" s="122" t="s">
        <v>85</v>
      </c>
      <c r="D25" s="122" t="s">
        <v>193</v>
      </c>
      <c r="E25" s="122" t="s">
        <v>63</v>
      </c>
      <c r="F25" s="200">
        <v>63728</v>
      </c>
      <c r="G25" s="206">
        <v>0</v>
      </c>
      <c r="H25" s="193">
        <f t="shared" si="4"/>
        <v>0</v>
      </c>
      <c r="I25" s="220" t="s">
        <v>63</v>
      </c>
      <c r="J25" s="193">
        <v>0</v>
      </c>
      <c r="K25" s="195">
        <f t="shared" si="8"/>
        <v>63728</v>
      </c>
      <c r="L25" s="195">
        <f t="shared" si="9"/>
        <v>19609</v>
      </c>
      <c r="M25" s="195">
        <v>0</v>
      </c>
      <c r="N25" s="195">
        <v>0</v>
      </c>
      <c r="O25" s="195">
        <f t="shared" si="6"/>
        <v>924</v>
      </c>
      <c r="P25" s="195">
        <v>187</v>
      </c>
      <c r="Q25" s="203">
        <v>0</v>
      </c>
      <c r="R25" s="203">
        <v>0</v>
      </c>
      <c r="S25" s="195">
        <f t="shared" si="1"/>
        <v>20720</v>
      </c>
      <c r="T25" s="195">
        <f t="shared" si="2"/>
        <v>84448</v>
      </c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5"/>
      <c r="BP25" s="5"/>
      <c r="BQ25" s="5"/>
      <c r="BR25" s="5"/>
      <c r="BS25" s="5"/>
      <c r="BT25" s="5"/>
      <c r="BU25" s="5"/>
      <c r="BV25" s="5"/>
    </row>
    <row r="26" spans="1:74">
      <c r="A26" s="115">
        <f t="shared" si="3"/>
        <v>10</v>
      </c>
      <c r="B26" s="120" t="s">
        <v>63</v>
      </c>
      <c r="C26" s="122"/>
      <c r="D26" s="122"/>
      <c r="E26" s="122"/>
      <c r="F26" s="200"/>
      <c r="G26" s="206"/>
      <c r="H26" s="193"/>
      <c r="I26" s="220"/>
      <c r="J26" s="193"/>
      <c r="K26" s="195"/>
      <c r="L26" s="195"/>
      <c r="M26" s="195"/>
      <c r="N26" s="195"/>
      <c r="O26" s="195"/>
      <c r="P26" s="195"/>
      <c r="Q26" s="203"/>
      <c r="R26" s="203"/>
      <c r="S26" s="195"/>
      <c r="T26" s="195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5"/>
      <c r="BP26" s="5"/>
      <c r="BQ26" s="5"/>
      <c r="BR26" s="5"/>
      <c r="BS26" s="5"/>
      <c r="BT26" s="5"/>
      <c r="BU26" s="5"/>
      <c r="BV26" s="5"/>
    </row>
    <row r="27" spans="1:74">
      <c r="A27" s="115">
        <f t="shared" si="3"/>
        <v>11</v>
      </c>
      <c r="B27" s="115"/>
      <c r="C27" s="122"/>
      <c r="D27" s="122"/>
      <c r="E27" s="122"/>
      <c r="F27" s="200"/>
      <c r="G27" s="206"/>
      <c r="H27" s="193"/>
      <c r="I27" s="220"/>
      <c r="J27" s="193"/>
      <c r="K27" s="195"/>
      <c r="L27" s="195"/>
      <c r="M27" s="195"/>
      <c r="N27" s="195"/>
      <c r="O27" s="195"/>
      <c r="P27" s="195"/>
      <c r="Q27" s="203"/>
      <c r="R27" s="203"/>
      <c r="S27" s="195"/>
      <c r="T27" s="195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5"/>
      <c r="BP27" s="5"/>
      <c r="BQ27" s="5"/>
      <c r="BR27" s="5"/>
      <c r="BS27" s="5"/>
      <c r="BT27" s="5"/>
      <c r="BU27" s="5"/>
      <c r="BV27" s="5"/>
    </row>
    <row r="28" spans="1:74">
      <c r="A28" s="115">
        <f t="shared" si="3"/>
        <v>12</v>
      </c>
      <c r="B28" s="115"/>
      <c r="C28" s="122"/>
      <c r="D28" s="122"/>
      <c r="E28" s="122"/>
      <c r="F28" s="200"/>
      <c r="G28" s="206"/>
      <c r="H28" s="193"/>
      <c r="I28" s="220"/>
      <c r="J28" s="193"/>
      <c r="K28" s="195"/>
      <c r="L28" s="195"/>
      <c r="M28" s="195"/>
      <c r="N28" s="195"/>
      <c r="O28" s="195"/>
      <c r="P28" s="195"/>
      <c r="Q28" s="203"/>
      <c r="R28" s="203"/>
      <c r="S28" s="195"/>
      <c r="T28" s="195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5"/>
      <c r="BP28" s="5"/>
      <c r="BQ28" s="5"/>
      <c r="BR28" s="5"/>
      <c r="BS28" s="5"/>
      <c r="BT28" s="5"/>
      <c r="BU28" s="5"/>
      <c r="BV28" s="5"/>
    </row>
    <row r="29" spans="1:74">
      <c r="A29" s="115">
        <f t="shared" si="3"/>
        <v>13</v>
      </c>
      <c r="B29" s="115"/>
      <c r="C29" s="122" t="s">
        <v>0</v>
      </c>
      <c r="D29" s="122" t="s">
        <v>0</v>
      </c>
      <c r="E29" s="122"/>
      <c r="F29" s="124">
        <v>0</v>
      </c>
      <c r="G29" s="125">
        <v>0</v>
      </c>
      <c r="H29" s="126">
        <f t="shared" si="4"/>
        <v>0</v>
      </c>
      <c r="I29" s="156"/>
      <c r="J29" s="128">
        <v>0</v>
      </c>
      <c r="K29" s="119">
        <f t="shared" si="0"/>
        <v>0</v>
      </c>
      <c r="L29" s="119">
        <f t="shared" ref="L29:L41" si="10">ROUND((K29*0.2943),0)</f>
        <v>0</v>
      </c>
      <c r="M29" s="119">
        <v>0</v>
      </c>
      <c r="N29" s="119">
        <v>0</v>
      </c>
      <c r="O29" s="119">
        <f t="shared" si="6"/>
        <v>0</v>
      </c>
      <c r="P29" s="119">
        <v>0</v>
      </c>
      <c r="Q29" s="123">
        <v>0</v>
      </c>
      <c r="R29" s="123">
        <v>0</v>
      </c>
      <c r="S29" s="119">
        <f t="shared" si="1"/>
        <v>0</v>
      </c>
      <c r="T29" s="119">
        <f t="shared" si="2"/>
        <v>0</v>
      </c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5"/>
      <c r="BF29" s="5"/>
      <c r="BG29" s="5"/>
      <c r="BH29" s="5"/>
      <c r="BI29" s="5"/>
      <c r="BJ29" s="5"/>
      <c r="BK29" s="5"/>
      <c r="BL29" s="5"/>
      <c r="BM29" s="5"/>
      <c r="BN29" s="5"/>
      <c r="BO29" s="5"/>
      <c r="BP29" s="5"/>
      <c r="BQ29" s="5"/>
      <c r="BR29" s="5"/>
      <c r="BS29" s="5"/>
      <c r="BT29" s="5"/>
      <c r="BU29" s="5"/>
      <c r="BV29" s="5"/>
    </row>
    <row r="30" spans="1:74">
      <c r="A30" s="115">
        <f t="shared" si="3"/>
        <v>14</v>
      </c>
      <c r="B30" s="115"/>
      <c r="C30" s="122"/>
      <c r="D30" s="122"/>
      <c r="E30" s="122"/>
      <c r="F30" s="125">
        <v>0</v>
      </c>
      <c r="G30" s="125">
        <v>0</v>
      </c>
      <c r="H30" s="126">
        <f t="shared" si="4"/>
        <v>0</v>
      </c>
      <c r="I30" s="156"/>
      <c r="J30" s="128">
        <v>0</v>
      </c>
      <c r="K30" s="119">
        <f t="shared" si="0"/>
        <v>0</v>
      </c>
      <c r="L30" s="119">
        <f t="shared" si="10"/>
        <v>0</v>
      </c>
      <c r="M30" s="119">
        <v>0</v>
      </c>
      <c r="N30" s="119">
        <v>0</v>
      </c>
      <c r="O30" s="119">
        <f t="shared" si="6"/>
        <v>0</v>
      </c>
      <c r="P30" s="119">
        <v>0</v>
      </c>
      <c r="Q30" s="123">
        <v>0</v>
      </c>
      <c r="R30" s="123">
        <v>0</v>
      </c>
      <c r="S30" s="119">
        <f t="shared" si="1"/>
        <v>0</v>
      </c>
      <c r="T30" s="119">
        <f t="shared" si="2"/>
        <v>0</v>
      </c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5"/>
      <c r="BP30" s="5"/>
      <c r="BQ30" s="5"/>
      <c r="BR30" s="5"/>
      <c r="BS30" s="5"/>
      <c r="BT30" s="5"/>
      <c r="BU30" s="5"/>
      <c r="BV30" s="5"/>
    </row>
    <row r="31" spans="1:74">
      <c r="A31" s="115">
        <f t="shared" si="3"/>
        <v>15</v>
      </c>
      <c r="B31" s="115"/>
      <c r="C31" s="152"/>
      <c r="D31" s="152"/>
      <c r="E31" s="152"/>
      <c r="F31" s="125">
        <v>0</v>
      </c>
      <c r="G31" s="125">
        <v>0</v>
      </c>
      <c r="H31" s="126">
        <f t="shared" si="4"/>
        <v>0</v>
      </c>
      <c r="I31" s="156"/>
      <c r="J31" s="128">
        <v>0</v>
      </c>
      <c r="K31" s="119">
        <f t="shared" si="0"/>
        <v>0</v>
      </c>
      <c r="L31" s="119">
        <f t="shared" si="10"/>
        <v>0</v>
      </c>
      <c r="M31" s="119">
        <v>0</v>
      </c>
      <c r="N31" s="119">
        <v>0</v>
      </c>
      <c r="O31" s="119">
        <f t="shared" si="6"/>
        <v>0</v>
      </c>
      <c r="P31" s="119">
        <v>0</v>
      </c>
      <c r="Q31" s="119">
        <v>0</v>
      </c>
      <c r="R31" s="119">
        <v>0</v>
      </c>
      <c r="S31" s="119">
        <f t="shared" si="1"/>
        <v>0</v>
      </c>
      <c r="T31" s="119">
        <f t="shared" si="2"/>
        <v>0</v>
      </c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5"/>
      <c r="BF31" s="5"/>
      <c r="BG31" s="5"/>
      <c r="BH31" s="5"/>
      <c r="BI31" s="5"/>
      <c r="BJ31" s="5"/>
      <c r="BK31" s="5"/>
      <c r="BL31" s="5"/>
      <c r="BM31" s="5"/>
      <c r="BN31" s="5"/>
      <c r="BO31" s="5"/>
      <c r="BP31" s="5"/>
      <c r="BQ31" s="5"/>
      <c r="BR31" s="5"/>
      <c r="BS31" s="5"/>
      <c r="BT31" s="5"/>
      <c r="BU31" s="5"/>
      <c r="BV31" s="5"/>
    </row>
    <row r="32" spans="1:74">
      <c r="A32" s="115">
        <f t="shared" si="3"/>
        <v>16</v>
      </c>
      <c r="B32" s="115"/>
      <c r="C32" s="152"/>
      <c r="D32" s="152"/>
      <c r="E32" s="152"/>
      <c r="F32" s="125">
        <v>0</v>
      </c>
      <c r="G32" s="125">
        <v>0</v>
      </c>
      <c r="H32" s="126">
        <f t="shared" si="4"/>
        <v>0</v>
      </c>
      <c r="I32" s="156"/>
      <c r="J32" s="128">
        <v>0</v>
      </c>
      <c r="K32" s="119">
        <f t="shared" si="0"/>
        <v>0</v>
      </c>
      <c r="L32" s="119">
        <f t="shared" si="10"/>
        <v>0</v>
      </c>
      <c r="M32" s="119">
        <v>0</v>
      </c>
      <c r="N32" s="119">
        <v>0</v>
      </c>
      <c r="O32" s="119">
        <f t="shared" si="6"/>
        <v>0</v>
      </c>
      <c r="P32" s="119">
        <v>0</v>
      </c>
      <c r="Q32" s="119">
        <v>0</v>
      </c>
      <c r="R32" s="119">
        <v>0</v>
      </c>
      <c r="S32" s="119">
        <f t="shared" si="1"/>
        <v>0</v>
      </c>
      <c r="T32" s="119">
        <f t="shared" si="2"/>
        <v>0</v>
      </c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5"/>
      <c r="BP32" s="5"/>
      <c r="BQ32" s="5"/>
      <c r="BR32" s="5"/>
      <c r="BS32" s="5"/>
      <c r="BT32" s="5"/>
      <c r="BU32" s="5"/>
      <c r="BV32" s="5"/>
    </row>
    <row r="33" spans="1:74">
      <c r="A33" s="115">
        <f t="shared" si="3"/>
        <v>17</v>
      </c>
      <c r="B33" s="115"/>
      <c r="C33" s="152"/>
      <c r="D33" s="152"/>
      <c r="E33" s="152"/>
      <c r="F33" s="125">
        <v>0</v>
      </c>
      <c r="G33" s="125">
        <v>0</v>
      </c>
      <c r="H33" s="126">
        <f t="shared" si="4"/>
        <v>0</v>
      </c>
      <c r="I33" s="156"/>
      <c r="J33" s="128">
        <v>0</v>
      </c>
      <c r="K33" s="119">
        <f t="shared" si="0"/>
        <v>0</v>
      </c>
      <c r="L33" s="119">
        <f t="shared" si="10"/>
        <v>0</v>
      </c>
      <c r="M33" s="119">
        <v>0</v>
      </c>
      <c r="N33" s="119">
        <v>0</v>
      </c>
      <c r="O33" s="119">
        <f t="shared" si="6"/>
        <v>0</v>
      </c>
      <c r="P33" s="119">
        <v>0</v>
      </c>
      <c r="Q33" s="119">
        <v>0</v>
      </c>
      <c r="R33" s="119">
        <v>0</v>
      </c>
      <c r="S33" s="119">
        <f t="shared" si="1"/>
        <v>0</v>
      </c>
      <c r="T33" s="119">
        <f t="shared" si="2"/>
        <v>0</v>
      </c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</row>
    <row r="34" spans="1:74">
      <c r="A34" s="115">
        <f t="shared" si="3"/>
        <v>18</v>
      </c>
      <c r="B34" s="115"/>
      <c r="C34" s="152"/>
      <c r="D34" s="152"/>
      <c r="E34" s="152"/>
      <c r="F34" s="125">
        <v>0</v>
      </c>
      <c r="G34" s="125">
        <v>0</v>
      </c>
      <c r="H34" s="126">
        <f t="shared" si="4"/>
        <v>0</v>
      </c>
      <c r="I34" s="156"/>
      <c r="J34" s="128">
        <v>0</v>
      </c>
      <c r="K34" s="119">
        <f t="shared" si="0"/>
        <v>0</v>
      </c>
      <c r="L34" s="119">
        <f t="shared" si="10"/>
        <v>0</v>
      </c>
      <c r="M34" s="119">
        <v>0</v>
      </c>
      <c r="N34" s="119">
        <v>0</v>
      </c>
      <c r="O34" s="119">
        <f t="shared" si="6"/>
        <v>0</v>
      </c>
      <c r="P34" s="119">
        <v>0</v>
      </c>
      <c r="Q34" s="119">
        <v>0</v>
      </c>
      <c r="R34" s="119">
        <v>0</v>
      </c>
      <c r="S34" s="119">
        <f t="shared" si="1"/>
        <v>0</v>
      </c>
      <c r="T34" s="119">
        <f t="shared" si="2"/>
        <v>0</v>
      </c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5"/>
      <c r="BP34" s="5"/>
      <c r="BQ34" s="5"/>
      <c r="BR34" s="5"/>
      <c r="BS34" s="5"/>
      <c r="BT34" s="5"/>
      <c r="BU34" s="5"/>
      <c r="BV34" s="5"/>
    </row>
    <row r="35" spans="1:74">
      <c r="A35" s="115">
        <f t="shared" si="3"/>
        <v>19</v>
      </c>
      <c r="B35" s="115"/>
      <c r="C35" s="152"/>
      <c r="D35" s="152"/>
      <c r="E35" s="152"/>
      <c r="F35" s="125">
        <v>0</v>
      </c>
      <c r="G35" s="125">
        <v>0</v>
      </c>
      <c r="H35" s="126">
        <f t="shared" si="4"/>
        <v>0</v>
      </c>
      <c r="I35" s="156"/>
      <c r="J35" s="128">
        <v>0</v>
      </c>
      <c r="K35" s="119">
        <f t="shared" si="0"/>
        <v>0</v>
      </c>
      <c r="L35" s="119">
        <f t="shared" si="10"/>
        <v>0</v>
      </c>
      <c r="M35" s="119">
        <v>0</v>
      </c>
      <c r="N35" s="119">
        <v>0</v>
      </c>
      <c r="O35" s="119">
        <f t="shared" si="6"/>
        <v>0</v>
      </c>
      <c r="P35" s="119">
        <v>0</v>
      </c>
      <c r="Q35" s="119">
        <v>0</v>
      </c>
      <c r="R35" s="119">
        <v>0</v>
      </c>
      <c r="S35" s="119">
        <f t="shared" si="1"/>
        <v>0</v>
      </c>
      <c r="T35" s="119">
        <f t="shared" si="2"/>
        <v>0</v>
      </c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5"/>
      <c r="BP35" s="5"/>
      <c r="BQ35" s="5"/>
      <c r="BR35" s="5"/>
      <c r="BS35" s="5"/>
      <c r="BT35" s="5"/>
      <c r="BU35" s="5"/>
      <c r="BV35" s="5"/>
    </row>
    <row r="36" spans="1:74">
      <c r="A36" s="115">
        <f t="shared" si="3"/>
        <v>20</v>
      </c>
      <c r="B36" s="115"/>
      <c r="C36" s="152"/>
      <c r="D36" s="152"/>
      <c r="E36" s="152"/>
      <c r="F36" s="125">
        <v>0</v>
      </c>
      <c r="G36" s="125">
        <v>0</v>
      </c>
      <c r="H36" s="126">
        <f t="shared" si="4"/>
        <v>0</v>
      </c>
      <c r="I36" s="156"/>
      <c r="J36" s="128">
        <v>0</v>
      </c>
      <c r="K36" s="119">
        <f t="shared" si="0"/>
        <v>0</v>
      </c>
      <c r="L36" s="119">
        <f t="shared" si="10"/>
        <v>0</v>
      </c>
      <c r="M36" s="119">
        <v>0</v>
      </c>
      <c r="N36" s="119">
        <v>0</v>
      </c>
      <c r="O36" s="119">
        <f t="shared" si="6"/>
        <v>0</v>
      </c>
      <c r="P36" s="119">
        <v>0</v>
      </c>
      <c r="Q36" s="119">
        <v>0</v>
      </c>
      <c r="R36" s="119">
        <v>0</v>
      </c>
      <c r="S36" s="119">
        <f t="shared" si="1"/>
        <v>0</v>
      </c>
      <c r="T36" s="119">
        <f t="shared" si="2"/>
        <v>0</v>
      </c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5"/>
      <c r="BP36" s="5"/>
      <c r="BQ36" s="5"/>
      <c r="BR36" s="5"/>
      <c r="BS36" s="5"/>
      <c r="BT36" s="5"/>
      <c r="BU36" s="5"/>
      <c r="BV36" s="5"/>
    </row>
    <row r="37" spans="1:74">
      <c r="A37" s="115">
        <f t="shared" si="3"/>
        <v>21</v>
      </c>
      <c r="B37" s="115"/>
      <c r="C37" s="152"/>
      <c r="D37" s="152"/>
      <c r="E37" s="152"/>
      <c r="F37" s="125">
        <v>0</v>
      </c>
      <c r="G37" s="125">
        <v>0</v>
      </c>
      <c r="H37" s="126">
        <f t="shared" si="4"/>
        <v>0</v>
      </c>
      <c r="I37" s="156"/>
      <c r="J37" s="128">
        <v>0</v>
      </c>
      <c r="K37" s="119">
        <f t="shared" si="0"/>
        <v>0</v>
      </c>
      <c r="L37" s="119">
        <f t="shared" si="10"/>
        <v>0</v>
      </c>
      <c r="M37" s="119">
        <v>0</v>
      </c>
      <c r="N37" s="119">
        <v>0</v>
      </c>
      <c r="O37" s="119">
        <f t="shared" si="6"/>
        <v>0</v>
      </c>
      <c r="P37" s="119">
        <v>0</v>
      </c>
      <c r="Q37" s="119">
        <v>0</v>
      </c>
      <c r="R37" s="119">
        <v>0</v>
      </c>
      <c r="S37" s="119">
        <f t="shared" si="1"/>
        <v>0</v>
      </c>
      <c r="T37" s="119">
        <f t="shared" si="2"/>
        <v>0</v>
      </c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5"/>
      <c r="BP37" s="5"/>
      <c r="BQ37" s="5"/>
      <c r="BR37" s="5"/>
      <c r="BS37" s="5"/>
      <c r="BT37" s="5"/>
      <c r="BU37" s="5"/>
      <c r="BV37" s="5"/>
    </row>
    <row r="38" spans="1:74">
      <c r="A38" s="115">
        <f t="shared" si="3"/>
        <v>22</v>
      </c>
      <c r="B38" s="115"/>
      <c r="C38" s="152"/>
      <c r="D38" s="152"/>
      <c r="E38" s="152"/>
      <c r="F38" s="125">
        <v>0</v>
      </c>
      <c r="G38" s="125">
        <v>0</v>
      </c>
      <c r="H38" s="126">
        <f t="shared" si="4"/>
        <v>0</v>
      </c>
      <c r="I38" s="156"/>
      <c r="J38" s="128">
        <v>0</v>
      </c>
      <c r="K38" s="119">
        <f t="shared" si="0"/>
        <v>0</v>
      </c>
      <c r="L38" s="119">
        <f t="shared" si="10"/>
        <v>0</v>
      </c>
      <c r="M38" s="119">
        <v>0</v>
      </c>
      <c r="N38" s="119">
        <v>0</v>
      </c>
      <c r="O38" s="119">
        <f t="shared" si="6"/>
        <v>0</v>
      </c>
      <c r="P38" s="119">
        <v>0</v>
      </c>
      <c r="Q38" s="119">
        <v>0</v>
      </c>
      <c r="R38" s="119">
        <v>0</v>
      </c>
      <c r="S38" s="119">
        <f t="shared" si="1"/>
        <v>0</v>
      </c>
      <c r="T38" s="119">
        <f t="shared" si="2"/>
        <v>0</v>
      </c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5"/>
      <c r="BP38" s="5"/>
      <c r="BQ38" s="5"/>
      <c r="BR38" s="5"/>
      <c r="BS38" s="5"/>
      <c r="BT38" s="5"/>
      <c r="BU38" s="5"/>
      <c r="BV38" s="5"/>
    </row>
    <row r="39" spans="1:74">
      <c r="A39" s="115">
        <f t="shared" si="3"/>
        <v>23</v>
      </c>
      <c r="B39" s="115"/>
      <c r="C39" s="152"/>
      <c r="D39" s="152"/>
      <c r="E39" s="152"/>
      <c r="F39" s="125">
        <v>0</v>
      </c>
      <c r="G39" s="125">
        <v>0</v>
      </c>
      <c r="H39" s="126">
        <f t="shared" si="4"/>
        <v>0</v>
      </c>
      <c r="I39" s="156"/>
      <c r="J39" s="128">
        <v>0</v>
      </c>
      <c r="K39" s="119">
        <f t="shared" si="0"/>
        <v>0</v>
      </c>
      <c r="L39" s="119">
        <f t="shared" si="10"/>
        <v>0</v>
      </c>
      <c r="M39" s="119">
        <v>0</v>
      </c>
      <c r="N39" s="119">
        <v>0</v>
      </c>
      <c r="O39" s="119">
        <f t="shared" si="6"/>
        <v>0</v>
      </c>
      <c r="P39" s="119">
        <v>0</v>
      </c>
      <c r="Q39" s="119">
        <v>0</v>
      </c>
      <c r="R39" s="119">
        <v>0</v>
      </c>
      <c r="S39" s="119">
        <f t="shared" si="1"/>
        <v>0</v>
      </c>
      <c r="T39" s="119">
        <f t="shared" si="2"/>
        <v>0</v>
      </c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/>
      <c r="AZ39" s="4"/>
      <c r="BA39" s="4"/>
      <c r="BB39" s="4"/>
      <c r="BC39" s="4"/>
      <c r="BD39" s="4"/>
      <c r="BE39" s="5"/>
      <c r="BF39" s="5"/>
      <c r="BG39" s="5"/>
      <c r="BH39" s="5"/>
      <c r="BI39" s="5"/>
      <c r="BJ39" s="5"/>
      <c r="BK39" s="5"/>
      <c r="BL39" s="5"/>
      <c r="BM39" s="5"/>
      <c r="BN39" s="5"/>
      <c r="BO39" s="5"/>
      <c r="BP39" s="5"/>
      <c r="BQ39" s="5"/>
      <c r="BR39" s="5"/>
      <c r="BS39" s="5"/>
      <c r="BT39" s="5"/>
      <c r="BU39" s="5"/>
      <c r="BV39" s="5"/>
    </row>
    <row r="40" spans="1:74">
      <c r="A40" s="115">
        <f t="shared" si="3"/>
        <v>24</v>
      </c>
      <c r="B40" s="115"/>
      <c r="C40" s="152"/>
      <c r="D40" s="152"/>
      <c r="E40" s="152"/>
      <c r="F40" s="125">
        <v>0</v>
      </c>
      <c r="G40" s="125">
        <v>0</v>
      </c>
      <c r="H40" s="126">
        <f t="shared" si="4"/>
        <v>0</v>
      </c>
      <c r="I40" s="156"/>
      <c r="J40" s="128">
        <v>0</v>
      </c>
      <c r="K40" s="119">
        <f t="shared" si="0"/>
        <v>0</v>
      </c>
      <c r="L40" s="119">
        <f t="shared" si="10"/>
        <v>0</v>
      </c>
      <c r="M40" s="119">
        <v>0</v>
      </c>
      <c r="N40" s="119">
        <v>0</v>
      </c>
      <c r="O40" s="119">
        <f t="shared" si="6"/>
        <v>0</v>
      </c>
      <c r="P40" s="119">
        <v>0</v>
      </c>
      <c r="Q40" s="119">
        <v>0</v>
      </c>
      <c r="R40" s="119">
        <v>0</v>
      </c>
      <c r="S40" s="119">
        <f t="shared" si="1"/>
        <v>0</v>
      </c>
      <c r="T40" s="119">
        <f t="shared" si="2"/>
        <v>0</v>
      </c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  <c r="AR40" s="4"/>
      <c r="AS40" s="4"/>
      <c r="AT40" s="4"/>
      <c r="AU40" s="4"/>
      <c r="AV40" s="4"/>
      <c r="AW40" s="4"/>
      <c r="AX40" s="4"/>
      <c r="AY40" s="4"/>
      <c r="AZ40" s="4"/>
      <c r="BA40" s="4"/>
      <c r="BB40" s="4"/>
      <c r="BC40" s="4"/>
      <c r="BD40" s="4"/>
      <c r="BE40" s="5"/>
      <c r="BF40" s="5"/>
      <c r="BG40" s="5"/>
      <c r="BH40" s="5"/>
      <c r="BI40" s="5"/>
      <c r="BJ40" s="5"/>
      <c r="BK40" s="5"/>
      <c r="BL40" s="5"/>
      <c r="BM40" s="5"/>
      <c r="BN40" s="5"/>
      <c r="BO40" s="5"/>
      <c r="BP40" s="5"/>
      <c r="BQ40" s="5"/>
      <c r="BR40" s="5"/>
      <c r="BS40" s="5"/>
      <c r="BT40" s="5"/>
      <c r="BU40" s="5"/>
      <c r="BV40" s="5"/>
    </row>
    <row r="41" spans="1:74">
      <c r="A41" s="115">
        <f t="shared" si="3"/>
        <v>25</v>
      </c>
      <c r="B41" s="115"/>
      <c r="C41" s="152"/>
      <c r="D41" s="152"/>
      <c r="E41" s="152"/>
      <c r="F41" s="125">
        <v>0</v>
      </c>
      <c r="G41" s="125">
        <v>0</v>
      </c>
      <c r="H41" s="126">
        <f t="shared" si="4"/>
        <v>0</v>
      </c>
      <c r="I41" s="156"/>
      <c r="J41" s="128">
        <v>0</v>
      </c>
      <c r="K41" s="119">
        <f t="shared" si="0"/>
        <v>0</v>
      </c>
      <c r="L41" s="119">
        <f t="shared" si="10"/>
        <v>0</v>
      </c>
      <c r="M41" s="119">
        <v>0</v>
      </c>
      <c r="N41" s="119">
        <v>0</v>
      </c>
      <c r="O41" s="119">
        <f t="shared" si="6"/>
        <v>0</v>
      </c>
      <c r="P41" s="119">
        <v>0</v>
      </c>
      <c r="Q41" s="119">
        <v>0</v>
      </c>
      <c r="R41" s="119">
        <v>0</v>
      </c>
      <c r="S41" s="119">
        <f t="shared" si="1"/>
        <v>0</v>
      </c>
      <c r="T41" s="119">
        <f t="shared" si="2"/>
        <v>0</v>
      </c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4"/>
      <c r="AQ41" s="4"/>
      <c r="AR41" s="4"/>
      <c r="AS41" s="4"/>
      <c r="AT41" s="4"/>
      <c r="AU41" s="4"/>
      <c r="AV41" s="4"/>
      <c r="AW41" s="4"/>
      <c r="AX41" s="4"/>
      <c r="AY41" s="4"/>
      <c r="AZ41" s="4"/>
      <c r="BA41" s="4"/>
      <c r="BB41" s="4"/>
      <c r="BC41" s="4"/>
      <c r="BD41" s="4"/>
      <c r="BE41" s="5"/>
      <c r="BF41" s="5"/>
      <c r="BG41" s="5"/>
      <c r="BH41" s="5"/>
      <c r="BI41" s="5"/>
      <c r="BJ41" s="5"/>
      <c r="BK41" s="5"/>
      <c r="BL41" s="5"/>
      <c r="BM41" s="5"/>
      <c r="BN41" s="5"/>
      <c r="BO41" s="5"/>
      <c r="BP41" s="5"/>
      <c r="BQ41" s="5"/>
      <c r="BR41" s="5"/>
      <c r="BS41" s="5"/>
      <c r="BT41" s="5"/>
      <c r="BU41" s="5"/>
      <c r="BV41" s="5"/>
    </row>
    <row r="42" spans="1:74">
      <c r="A42" s="130"/>
      <c r="B42" s="130"/>
      <c r="C42" s="130"/>
      <c r="D42" s="131" t="s">
        <v>70</v>
      </c>
      <c r="E42" s="132" t="s">
        <v>63</v>
      </c>
      <c r="F42" s="133">
        <f>SUM(F17:F41)</f>
        <v>583574</v>
      </c>
      <c r="G42" s="133">
        <f>SUM(G17:G41)</f>
        <v>0</v>
      </c>
      <c r="H42" s="133">
        <f>SUM(H17:H41)</f>
        <v>0</v>
      </c>
      <c r="I42" s="134" t="s">
        <v>63</v>
      </c>
      <c r="J42" s="133">
        <f t="shared" ref="J42:S42" si="11">SUM(J17:J41)</f>
        <v>0</v>
      </c>
      <c r="K42" s="133">
        <f t="shared" si="11"/>
        <v>583574</v>
      </c>
      <c r="L42" s="133">
        <f>SUM(L17:L41)</f>
        <v>178562</v>
      </c>
      <c r="M42" s="133">
        <f t="shared" si="11"/>
        <v>2475</v>
      </c>
      <c r="N42" s="133">
        <f t="shared" si="11"/>
        <v>0</v>
      </c>
      <c r="O42" s="118">
        <f t="shared" si="11"/>
        <v>8463</v>
      </c>
      <c r="P42" s="118">
        <f t="shared" si="11"/>
        <v>1683</v>
      </c>
      <c r="Q42" s="118">
        <f t="shared" si="11"/>
        <v>47191</v>
      </c>
      <c r="R42" s="118">
        <f t="shared" si="11"/>
        <v>2196</v>
      </c>
      <c r="S42" s="118">
        <f t="shared" si="11"/>
        <v>240570</v>
      </c>
      <c r="T42" s="118">
        <f>SUM(T17:T41)</f>
        <v>824144</v>
      </c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4"/>
      <c r="AN42" s="4"/>
      <c r="AO42" s="4"/>
      <c r="AP42" s="4"/>
      <c r="AQ42" s="4"/>
      <c r="AR42" s="4"/>
      <c r="AS42" s="4"/>
      <c r="AT42" s="4"/>
      <c r="AU42" s="4"/>
      <c r="AV42" s="4"/>
      <c r="AW42" s="4"/>
      <c r="AX42" s="4"/>
      <c r="AY42" s="4"/>
      <c r="AZ42" s="4"/>
      <c r="BA42" s="4"/>
      <c r="BB42" s="4"/>
      <c r="BC42" s="4"/>
      <c r="BD42" s="4"/>
      <c r="BE42" s="5"/>
      <c r="BF42" s="5"/>
      <c r="BG42" s="5"/>
      <c r="BH42" s="5"/>
      <c r="BI42" s="5"/>
      <c r="BJ42" s="5"/>
      <c r="BK42" s="5"/>
      <c r="BL42" s="5"/>
      <c r="BM42" s="5"/>
      <c r="BN42" s="5"/>
      <c r="BO42" s="5"/>
      <c r="BP42" s="5"/>
      <c r="BQ42" s="5"/>
      <c r="BR42" s="5"/>
      <c r="BS42" s="5"/>
      <c r="BT42" s="5"/>
      <c r="BU42" s="5"/>
      <c r="BV42" s="5"/>
    </row>
    <row r="43" spans="1:74" ht="12.75">
      <c r="A43" s="3" t="s">
        <v>71</v>
      </c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4"/>
      <c r="AK43" s="4"/>
      <c r="AL43" s="4"/>
      <c r="AM43" s="4"/>
      <c r="AN43" s="4"/>
      <c r="AO43" s="4"/>
      <c r="AP43" s="4"/>
      <c r="AQ43" s="4"/>
      <c r="AR43" s="4"/>
      <c r="AS43" s="4"/>
      <c r="AT43" s="4"/>
      <c r="AU43" s="4"/>
      <c r="AV43" s="4"/>
      <c r="AW43" s="4"/>
      <c r="AX43" s="4"/>
      <c r="AY43" s="4"/>
      <c r="AZ43" s="4"/>
      <c r="BA43" s="4"/>
      <c r="BB43" s="4"/>
      <c r="BC43" s="4"/>
      <c r="BD43" s="4"/>
      <c r="BE43" s="5"/>
      <c r="BF43" s="5"/>
      <c r="BG43" s="5"/>
      <c r="BH43" s="5"/>
      <c r="BI43" s="5"/>
      <c r="BJ43" s="5"/>
      <c r="BK43" s="5"/>
      <c r="BL43" s="5"/>
      <c r="BM43" s="5"/>
      <c r="BN43" s="5"/>
      <c r="BO43" s="5"/>
      <c r="BP43" s="5"/>
      <c r="BQ43" s="5"/>
      <c r="BR43" s="5"/>
      <c r="BS43" s="5"/>
      <c r="BT43" s="5"/>
      <c r="BU43" s="5"/>
      <c r="BV43" s="5"/>
    </row>
    <row r="44" spans="1:74" ht="12.75">
      <c r="A44" s="3" t="s">
        <v>99</v>
      </c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4"/>
      <c r="AQ44" s="4"/>
      <c r="AR44" s="4"/>
      <c r="AS44" s="4"/>
      <c r="AT44" s="4"/>
      <c r="AU44" s="4"/>
      <c r="AV44" s="4"/>
      <c r="AW44" s="4"/>
      <c r="AX44" s="4"/>
      <c r="AY44" s="4"/>
      <c r="AZ44" s="4"/>
      <c r="BA44" s="4"/>
      <c r="BB44" s="4"/>
      <c r="BC44" s="4"/>
      <c r="BD44" s="4"/>
      <c r="BE44" s="5"/>
      <c r="BF44" s="5"/>
      <c r="BG44" s="5"/>
      <c r="BH44" s="5"/>
      <c r="BI44" s="5"/>
      <c r="BJ44" s="5"/>
      <c r="BK44" s="5"/>
      <c r="BL44" s="5"/>
      <c r="BM44" s="5"/>
      <c r="BN44" s="5"/>
      <c r="BO44" s="5"/>
      <c r="BP44" s="5"/>
      <c r="BQ44" s="5"/>
      <c r="BR44" s="5"/>
      <c r="BS44" s="5"/>
      <c r="BT44" s="5"/>
      <c r="BU44" s="5"/>
      <c r="BV44" s="5"/>
    </row>
    <row r="45" spans="1:74" ht="12" customHeight="1">
      <c r="A45" s="3" t="s">
        <v>190</v>
      </c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/>
      <c r="AK45" s="4"/>
      <c r="AL45" s="4"/>
      <c r="AM45" s="4"/>
      <c r="AN45" s="4"/>
      <c r="AO45" s="4"/>
      <c r="AP45" s="4"/>
      <c r="AQ45" s="4"/>
      <c r="AR45" s="4"/>
      <c r="AS45" s="4"/>
      <c r="AT45" s="4"/>
      <c r="AU45" s="4"/>
      <c r="AV45" s="4"/>
      <c r="AW45" s="4"/>
      <c r="AX45" s="4"/>
      <c r="AY45" s="4"/>
      <c r="AZ45" s="4"/>
      <c r="BA45" s="4"/>
      <c r="BB45" s="4"/>
      <c r="BC45" s="4"/>
      <c r="BD45" s="4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5"/>
      <c r="BP45" s="5"/>
      <c r="BQ45" s="5"/>
      <c r="BR45" s="5"/>
      <c r="BS45" s="5"/>
      <c r="BT45" s="5"/>
      <c r="BU45" s="5"/>
      <c r="BV45" s="5"/>
    </row>
    <row r="46" spans="1:74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4"/>
      <c r="AM46" s="4"/>
      <c r="AN46" s="4"/>
      <c r="AO46" s="4"/>
      <c r="AP46" s="4"/>
      <c r="AQ46" s="4"/>
      <c r="AR46" s="4"/>
      <c r="AS46" s="4"/>
      <c r="AT46" s="4"/>
      <c r="AU46" s="4"/>
      <c r="AV46" s="4"/>
      <c r="AW46" s="4"/>
      <c r="AX46" s="4"/>
      <c r="AY46" s="4"/>
      <c r="AZ46" s="4"/>
      <c r="BA46" s="4"/>
      <c r="BB46" s="4"/>
      <c r="BC46" s="4"/>
      <c r="BD46" s="4"/>
      <c r="BE46" s="5"/>
      <c r="BF46" s="5"/>
      <c r="BG46" s="5"/>
      <c r="BH46" s="5"/>
      <c r="BI46" s="5"/>
      <c r="BJ46" s="5"/>
      <c r="BK46" s="5"/>
      <c r="BL46" s="5"/>
      <c r="BM46" s="5"/>
      <c r="BN46" s="5"/>
      <c r="BO46" s="5"/>
      <c r="BP46" s="5"/>
      <c r="BQ46" s="5"/>
      <c r="BR46" s="5"/>
      <c r="BS46" s="5"/>
      <c r="BT46" s="5"/>
      <c r="BU46" s="5"/>
      <c r="BV46" s="5"/>
    </row>
    <row r="47" spans="1:74" ht="12" thickBot="1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  <c r="AK47" s="4"/>
      <c r="AL47" s="4"/>
      <c r="AM47" s="4"/>
      <c r="AN47" s="4"/>
      <c r="AO47" s="4"/>
      <c r="AP47" s="4"/>
      <c r="AQ47" s="4"/>
      <c r="AR47" s="4"/>
      <c r="AS47" s="4"/>
      <c r="AT47" s="4"/>
      <c r="AU47" s="4"/>
      <c r="AV47" s="4"/>
      <c r="AW47" s="4"/>
      <c r="AX47" s="4"/>
      <c r="AY47" s="4"/>
      <c r="AZ47" s="4"/>
      <c r="BA47" s="4"/>
      <c r="BB47" s="4"/>
      <c r="BC47" s="4"/>
      <c r="BD47" s="4"/>
      <c r="BE47" s="5"/>
      <c r="BF47" s="5"/>
      <c r="BG47" s="5"/>
      <c r="BH47" s="5"/>
      <c r="BI47" s="5"/>
      <c r="BJ47" s="5"/>
      <c r="BK47" s="5"/>
      <c r="BL47" s="5"/>
      <c r="BM47" s="5"/>
      <c r="BN47" s="5"/>
      <c r="BO47" s="5"/>
      <c r="BP47" s="5"/>
      <c r="BQ47" s="5"/>
      <c r="BR47" s="5"/>
      <c r="BS47" s="5"/>
      <c r="BT47" s="5"/>
      <c r="BU47" s="5"/>
      <c r="BV47" s="5"/>
    </row>
    <row r="48" spans="1:74" ht="12.75" thickTop="1" thickBot="1">
      <c r="A48" s="1"/>
      <c r="B48" s="78" t="s">
        <v>9</v>
      </c>
      <c r="C48" s="79"/>
      <c r="D48" s="79"/>
      <c r="E48" s="79"/>
      <c r="F48" s="79"/>
      <c r="G48" s="79"/>
      <c r="H48" s="79"/>
      <c r="I48" s="79"/>
      <c r="J48" s="135"/>
      <c r="K48" s="136"/>
      <c r="L48" s="137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  <c r="AC48" s="4"/>
      <c r="AD48" s="4"/>
      <c r="AE48" s="4"/>
      <c r="AF48" s="4"/>
      <c r="AG48" s="4"/>
      <c r="AH48" s="4"/>
      <c r="AI48" s="4"/>
      <c r="AJ48" s="4"/>
      <c r="AK48" s="4"/>
      <c r="AL48" s="4"/>
      <c r="AM48" s="4"/>
      <c r="AN48" s="4"/>
      <c r="AO48" s="4"/>
      <c r="AP48" s="4"/>
      <c r="AQ48" s="4"/>
      <c r="AR48" s="4"/>
      <c r="AS48" s="4"/>
      <c r="AT48" s="4"/>
      <c r="AU48" s="4"/>
      <c r="AV48" s="4"/>
      <c r="AW48" s="5"/>
      <c r="AX48" s="5"/>
      <c r="AY48" s="5"/>
      <c r="AZ48" s="5"/>
      <c r="BA48" s="5"/>
      <c r="BB48" s="5"/>
      <c r="BC48" s="5"/>
      <c r="BD48" s="5"/>
      <c r="BE48" s="5"/>
      <c r="BF48" s="5"/>
      <c r="BG48" s="5"/>
      <c r="BH48" s="5"/>
      <c r="BI48" s="5"/>
      <c r="BJ48" s="5"/>
      <c r="BK48" s="5"/>
      <c r="BL48" s="5"/>
      <c r="BM48" s="5"/>
      <c r="BN48" s="5"/>
    </row>
    <row r="49" spans="1:66" ht="12" thickTop="1">
      <c r="A49" s="1"/>
      <c r="B49" s="138" t="s">
        <v>100</v>
      </c>
      <c r="C49" s="139"/>
      <c r="D49" s="139"/>
      <c r="E49" s="139"/>
      <c r="F49" s="139"/>
      <c r="G49" s="139"/>
      <c r="H49" s="139"/>
      <c r="I49" s="139"/>
      <c r="J49" s="139"/>
      <c r="K49" s="139"/>
      <c r="L49" s="140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4"/>
      <c r="AJ49" s="4"/>
      <c r="AK49" s="4"/>
      <c r="AL49" s="4"/>
      <c r="AM49" s="4"/>
      <c r="AN49" s="4"/>
      <c r="AO49" s="4"/>
      <c r="AP49" s="4"/>
      <c r="AQ49" s="4"/>
      <c r="AR49" s="4"/>
      <c r="AS49" s="4"/>
      <c r="AT49" s="4"/>
      <c r="AU49" s="4"/>
      <c r="AV49" s="4"/>
      <c r="AW49" s="5"/>
      <c r="AX49" s="5"/>
      <c r="AY49" s="5"/>
      <c r="AZ49" s="5"/>
      <c r="BA49" s="5"/>
      <c r="BB49" s="5"/>
      <c r="BC49" s="5"/>
      <c r="BD49" s="5"/>
      <c r="BE49" s="5"/>
      <c r="BF49" s="5"/>
      <c r="BG49" s="5"/>
      <c r="BH49" s="5"/>
      <c r="BI49" s="5"/>
      <c r="BJ49" s="5"/>
      <c r="BK49" s="5"/>
      <c r="BL49" s="5"/>
      <c r="BM49" s="5"/>
      <c r="BN49" s="5"/>
    </row>
    <row r="50" spans="1:66">
      <c r="A50" s="1"/>
      <c r="B50" s="83" t="s">
        <v>10</v>
      </c>
      <c r="C50" s="85" t="s">
        <v>11</v>
      </c>
      <c r="D50" s="85" t="s">
        <v>12</v>
      </c>
      <c r="E50" s="85" t="s">
        <v>13</v>
      </c>
      <c r="F50" s="85" t="s">
        <v>14</v>
      </c>
      <c r="G50" s="85" t="s">
        <v>15</v>
      </c>
      <c r="H50" s="85" t="s">
        <v>16</v>
      </c>
      <c r="I50" s="85" t="s">
        <v>17</v>
      </c>
      <c r="J50" s="85" t="s">
        <v>18</v>
      </c>
      <c r="K50" s="85" t="s">
        <v>19</v>
      </c>
      <c r="L50" s="141" t="s">
        <v>20</v>
      </c>
      <c r="M50" s="21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  <c r="AB50" s="4"/>
      <c r="AC50" s="4"/>
      <c r="AD50" s="4"/>
      <c r="AE50" s="4"/>
      <c r="AF50" s="4"/>
      <c r="AG50" s="4"/>
      <c r="AH50" s="4"/>
      <c r="AI50" s="4"/>
      <c r="AJ50" s="4"/>
      <c r="AK50" s="4"/>
      <c r="AL50" s="4"/>
      <c r="AM50" s="4"/>
      <c r="AN50" s="4"/>
      <c r="AO50" s="4"/>
      <c r="AP50" s="4"/>
      <c r="AQ50" s="4"/>
      <c r="AR50" s="4"/>
      <c r="AS50" s="4"/>
      <c r="AT50" s="4"/>
      <c r="AU50" s="4"/>
      <c r="AV50" s="4"/>
      <c r="AW50" s="5"/>
      <c r="AX50" s="5"/>
      <c r="AY50" s="5"/>
      <c r="AZ50" s="5"/>
      <c r="BA50" s="5"/>
      <c r="BB50" s="5"/>
      <c r="BC50" s="5"/>
      <c r="BD50" s="5"/>
      <c r="BE50" s="5"/>
      <c r="BF50" s="5"/>
      <c r="BG50" s="5"/>
      <c r="BH50" s="5"/>
      <c r="BI50" s="5"/>
      <c r="BJ50" s="5"/>
      <c r="BK50" s="5"/>
      <c r="BL50" s="5"/>
      <c r="BM50" s="5"/>
      <c r="BN50" s="5"/>
    </row>
    <row r="51" spans="1:66">
      <c r="A51" s="1"/>
      <c r="B51" s="83"/>
      <c r="C51" s="84"/>
      <c r="D51" s="85"/>
      <c r="E51" s="84"/>
      <c r="F51" s="131" t="s">
        <v>58</v>
      </c>
      <c r="G51" s="142" t="s">
        <v>78</v>
      </c>
      <c r="H51" s="143" t="s">
        <v>101</v>
      </c>
      <c r="I51" s="143" t="s">
        <v>102</v>
      </c>
      <c r="J51" s="143" t="s">
        <v>103</v>
      </c>
      <c r="K51" s="143" t="s">
        <v>104</v>
      </c>
      <c r="L51" s="144"/>
      <c r="M51" s="21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  <c r="AD51" s="4"/>
      <c r="AE51" s="4"/>
      <c r="AF51" s="4"/>
      <c r="AG51" s="4"/>
      <c r="AH51" s="4"/>
      <c r="AI51" s="4"/>
      <c r="AJ51" s="4"/>
      <c r="AK51" s="4"/>
      <c r="AL51" s="4"/>
      <c r="AM51" s="4"/>
      <c r="AN51" s="4"/>
      <c r="AO51" s="4"/>
      <c r="AP51" s="4"/>
      <c r="AQ51" s="4"/>
      <c r="AR51" s="4"/>
      <c r="AS51" s="4"/>
      <c r="AT51" s="4"/>
      <c r="AU51" s="4"/>
      <c r="AV51" s="4"/>
      <c r="AW51" s="5"/>
      <c r="AX51" s="5"/>
      <c r="AY51" s="5"/>
      <c r="AZ51" s="5"/>
      <c r="BA51" s="5"/>
      <c r="BB51" s="5"/>
      <c r="BC51" s="5"/>
      <c r="BD51" s="5"/>
      <c r="BE51" s="5"/>
      <c r="BF51" s="5"/>
      <c r="BG51" s="5"/>
      <c r="BH51" s="5"/>
      <c r="BI51" s="5"/>
      <c r="BJ51" s="5"/>
      <c r="BK51" s="5"/>
      <c r="BL51" s="5"/>
      <c r="BM51" s="5"/>
      <c r="BN51" s="5"/>
    </row>
    <row r="52" spans="1:66" ht="21.75">
      <c r="A52" s="89"/>
      <c r="B52" s="90" t="s">
        <v>0</v>
      </c>
      <c r="C52" s="91"/>
      <c r="D52" s="92" t="s">
        <v>0</v>
      </c>
      <c r="E52" s="92" t="s">
        <v>105</v>
      </c>
      <c r="F52" s="145" t="s">
        <v>106</v>
      </c>
      <c r="G52" s="93"/>
      <c r="H52" s="93" t="s">
        <v>0</v>
      </c>
      <c r="I52" s="146" t="s">
        <v>107</v>
      </c>
      <c r="J52" s="93" t="s">
        <v>108</v>
      </c>
      <c r="K52" s="93" t="s">
        <v>109</v>
      </c>
      <c r="L52" s="101" t="s">
        <v>0</v>
      </c>
      <c r="M52" s="31"/>
      <c r="N52" s="31"/>
      <c r="O52" s="31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  <c r="AB52" s="4"/>
      <c r="AC52" s="4"/>
      <c r="AD52" s="4"/>
      <c r="AE52" s="4"/>
      <c r="AF52" s="4"/>
      <c r="AG52" s="4"/>
      <c r="AH52" s="4"/>
      <c r="AI52" s="4"/>
      <c r="AJ52" s="4"/>
      <c r="AK52" s="4"/>
      <c r="AL52" s="4"/>
      <c r="AM52" s="4"/>
      <c r="AN52" s="4"/>
      <c r="AO52" s="4"/>
      <c r="AP52" s="4"/>
      <c r="AQ52" s="4"/>
      <c r="AR52" s="4"/>
      <c r="AS52" s="4"/>
      <c r="AT52" s="4"/>
      <c r="AU52" s="4"/>
      <c r="AV52" s="4"/>
      <c r="AW52" s="5"/>
      <c r="AX52" s="5"/>
      <c r="AY52" s="5"/>
      <c r="AZ52" s="5"/>
      <c r="BA52" s="5"/>
      <c r="BB52" s="5"/>
      <c r="BC52" s="5"/>
      <c r="BD52" s="5"/>
      <c r="BE52" s="5"/>
      <c r="BF52" s="5"/>
      <c r="BG52" s="5"/>
      <c r="BH52" s="5"/>
      <c r="BI52" s="5"/>
      <c r="BJ52" s="5"/>
      <c r="BK52" s="5"/>
      <c r="BL52" s="5"/>
      <c r="BM52" s="5"/>
      <c r="BN52" s="5"/>
    </row>
    <row r="53" spans="1:66">
      <c r="A53" s="98"/>
      <c r="B53" s="99" t="s">
        <v>31</v>
      </c>
      <c r="C53" s="93" t="s">
        <v>31</v>
      </c>
      <c r="D53" s="93" t="s">
        <v>32</v>
      </c>
      <c r="E53" s="93" t="s">
        <v>110</v>
      </c>
      <c r="F53" s="93" t="s">
        <v>110</v>
      </c>
      <c r="G53" s="93" t="s">
        <v>111</v>
      </c>
      <c r="H53" s="93" t="s">
        <v>111</v>
      </c>
      <c r="I53" s="93" t="s">
        <v>110</v>
      </c>
      <c r="J53" s="93" t="s">
        <v>110</v>
      </c>
      <c r="K53" s="93" t="s">
        <v>110</v>
      </c>
      <c r="L53" s="147" t="s">
        <v>112</v>
      </c>
      <c r="M53" s="31"/>
      <c r="N53" s="31"/>
      <c r="O53" s="31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  <c r="AB53" s="4"/>
      <c r="AC53" s="4"/>
      <c r="AD53" s="4"/>
      <c r="AE53" s="4"/>
      <c r="AF53" s="4"/>
      <c r="AG53" s="4"/>
      <c r="AH53" s="4"/>
      <c r="AI53" s="4"/>
      <c r="AJ53" s="4"/>
      <c r="AK53" s="4"/>
      <c r="AL53" s="4"/>
      <c r="AM53" s="4"/>
      <c r="AN53" s="4"/>
      <c r="AO53" s="4"/>
      <c r="AP53" s="4"/>
      <c r="AQ53" s="4"/>
      <c r="AR53" s="4"/>
      <c r="AS53" s="4"/>
      <c r="AT53" s="4"/>
      <c r="AU53" s="4"/>
      <c r="AV53" s="4"/>
      <c r="AW53" s="5"/>
      <c r="AX53" s="5"/>
      <c r="AY53" s="5"/>
      <c r="AZ53" s="5"/>
      <c r="BA53" s="5"/>
      <c r="BB53" s="5"/>
      <c r="BC53" s="5"/>
      <c r="BD53" s="5"/>
      <c r="BE53" s="5"/>
      <c r="BF53" s="5"/>
      <c r="BG53" s="5"/>
      <c r="BH53" s="5"/>
      <c r="BI53" s="5"/>
      <c r="BJ53" s="5"/>
      <c r="BK53" s="5"/>
      <c r="BL53" s="5"/>
      <c r="BM53" s="5"/>
      <c r="BN53" s="5"/>
    </row>
    <row r="54" spans="1:66" ht="12" thickBot="1">
      <c r="A54" s="104" t="s">
        <v>44</v>
      </c>
      <c r="B54" s="105" t="s">
        <v>45</v>
      </c>
      <c r="C54" s="106" t="s">
        <v>46</v>
      </c>
      <c r="D54" s="106" t="s">
        <v>47</v>
      </c>
      <c r="E54" s="106"/>
      <c r="F54" s="148" t="s">
        <v>113</v>
      </c>
      <c r="G54" s="148" t="s">
        <v>113</v>
      </c>
      <c r="H54" s="148" t="s">
        <v>114</v>
      </c>
      <c r="I54" s="148" t="s">
        <v>115</v>
      </c>
      <c r="J54" s="148" t="s">
        <v>115</v>
      </c>
      <c r="K54" s="148" t="s">
        <v>116</v>
      </c>
      <c r="L54" s="111" t="s">
        <v>54</v>
      </c>
      <c r="M54" s="31"/>
      <c r="N54" s="31"/>
      <c r="O54" s="31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  <c r="AD54" s="4"/>
      <c r="AE54" s="4"/>
      <c r="AF54" s="4"/>
      <c r="AG54" s="4"/>
      <c r="AH54" s="4"/>
      <c r="AI54" s="4"/>
      <c r="AJ54" s="4"/>
      <c r="AK54" s="4"/>
      <c r="AL54" s="4"/>
      <c r="AM54" s="4"/>
      <c r="AN54" s="4"/>
      <c r="AO54" s="4"/>
      <c r="AP54" s="4"/>
      <c r="AQ54" s="4"/>
      <c r="AR54" s="4"/>
      <c r="AS54" s="4"/>
      <c r="AT54" s="4"/>
      <c r="AU54" s="4"/>
      <c r="AV54" s="4"/>
      <c r="AW54" s="5"/>
      <c r="AX54" s="5"/>
      <c r="AY54" s="5"/>
      <c r="AZ54" s="5"/>
      <c r="BA54" s="5"/>
      <c r="BB54" s="5"/>
      <c r="BC54" s="5"/>
      <c r="BD54" s="5"/>
      <c r="BE54" s="5"/>
      <c r="BF54" s="5"/>
      <c r="BG54" s="5"/>
      <c r="BH54" s="5"/>
      <c r="BI54" s="5"/>
      <c r="BJ54" s="5"/>
      <c r="BK54" s="5"/>
      <c r="BL54" s="5"/>
      <c r="BM54" s="5"/>
      <c r="BN54" s="5"/>
    </row>
    <row r="55" spans="1:66" ht="12" thickTop="1">
      <c r="A55" s="115">
        <v>1</v>
      </c>
      <c r="B55" s="149" t="str">
        <f t="shared" ref="B55:D70" si="12">+B17</f>
        <v>----</v>
      </c>
      <c r="C55" s="149" t="str">
        <f t="shared" si="12"/>
        <v>Lieutenant Governor</v>
      </c>
      <c r="D55" s="149" t="str">
        <f t="shared" si="12"/>
        <v>Joshua F. Tenorio</v>
      </c>
      <c r="E55" s="150">
        <v>0</v>
      </c>
      <c r="F55" s="150">
        <v>0</v>
      </c>
      <c r="G55" s="150">
        <v>0</v>
      </c>
      <c r="H55" s="150">
        <v>0</v>
      </c>
      <c r="I55" s="150">
        <v>0</v>
      </c>
      <c r="J55" s="150">
        <v>0</v>
      </c>
      <c r="K55" s="150">
        <v>0</v>
      </c>
      <c r="L55" s="118">
        <f>+E55+F55+G55+H55+I55+J55+K55</f>
        <v>0</v>
      </c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  <c r="AD55" s="4"/>
      <c r="AE55" s="4"/>
      <c r="AF55" s="4"/>
      <c r="AG55" s="4"/>
      <c r="AH55" s="4"/>
      <c r="AI55" s="4"/>
      <c r="AJ55" s="4"/>
      <c r="AK55" s="4"/>
      <c r="AL55" s="4"/>
      <c r="AM55" s="4"/>
      <c r="AN55" s="4"/>
      <c r="AO55" s="4"/>
      <c r="AP55" s="4"/>
      <c r="AQ55" s="4"/>
      <c r="AR55" s="4"/>
      <c r="AS55" s="4"/>
      <c r="AT55" s="4"/>
      <c r="AU55" s="4"/>
      <c r="AV55" s="4"/>
      <c r="AW55" s="5"/>
      <c r="AX55" s="5"/>
      <c r="AY55" s="5"/>
      <c r="AZ55" s="5"/>
      <c r="BA55" s="5"/>
      <c r="BB55" s="5"/>
      <c r="BC55" s="5"/>
      <c r="BD55" s="5"/>
      <c r="BE55" s="5"/>
      <c r="BF55" s="5"/>
      <c r="BG55" s="5"/>
      <c r="BH55" s="5"/>
      <c r="BI55" s="5"/>
      <c r="BJ55" s="5"/>
      <c r="BK55" s="5"/>
      <c r="BL55" s="5"/>
      <c r="BM55" s="5"/>
      <c r="BN55" s="5"/>
    </row>
    <row r="56" spans="1:66" ht="21.75">
      <c r="A56" s="115">
        <f t="shared" ref="A56:A72" si="13">A55+1</f>
        <v>2</v>
      </c>
      <c r="B56" s="149" t="str">
        <f t="shared" si="12"/>
        <v>----</v>
      </c>
      <c r="C56" s="151" t="str">
        <f t="shared" si="12"/>
        <v>Special Assistant (Executive Assistant to the Lt. Governor)</v>
      </c>
      <c r="D56" s="149" t="str">
        <f t="shared" si="12"/>
        <v>Josephine C. Cepeda</v>
      </c>
      <c r="E56" s="125">
        <v>0</v>
      </c>
      <c r="F56" s="125">
        <v>0</v>
      </c>
      <c r="G56" s="125">
        <v>0</v>
      </c>
      <c r="H56" s="125">
        <v>0</v>
      </c>
      <c r="I56" s="125">
        <v>0</v>
      </c>
      <c r="J56" s="128">
        <v>0</v>
      </c>
      <c r="K56" s="128">
        <v>0</v>
      </c>
      <c r="L56" s="119">
        <f t="shared" ref="L56:L79" si="14">+E56+F56+G56+H56+I56+J56+K56</f>
        <v>0</v>
      </c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  <c r="AB56" s="4"/>
      <c r="AC56" s="4"/>
      <c r="AD56" s="4"/>
      <c r="AE56" s="4"/>
      <c r="AF56" s="4"/>
      <c r="AG56" s="4"/>
      <c r="AH56" s="4"/>
      <c r="AI56" s="4"/>
      <c r="AJ56" s="4"/>
      <c r="AK56" s="4"/>
      <c r="AL56" s="4"/>
      <c r="AM56" s="4"/>
      <c r="AN56" s="4"/>
      <c r="AO56" s="4"/>
      <c r="AP56" s="4"/>
      <c r="AQ56" s="4"/>
      <c r="AR56" s="4"/>
      <c r="AS56" s="4"/>
      <c r="AT56" s="4"/>
      <c r="AU56" s="4"/>
      <c r="AV56" s="4"/>
      <c r="AW56" s="5"/>
      <c r="AX56" s="5"/>
      <c r="AY56" s="5"/>
      <c r="AZ56" s="5"/>
      <c r="BA56" s="5"/>
      <c r="BB56" s="5"/>
      <c r="BC56" s="5"/>
      <c r="BD56" s="5"/>
      <c r="BE56" s="5"/>
      <c r="BF56" s="5"/>
      <c r="BG56" s="5"/>
      <c r="BH56" s="5"/>
      <c r="BI56" s="5"/>
      <c r="BJ56" s="5"/>
      <c r="BK56" s="5"/>
      <c r="BL56" s="5"/>
      <c r="BM56" s="5"/>
      <c r="BN56" s="5"/>
    </row>
    <row r="57" spans="1:66">
      <c r="A57" s="115">
        <f t="shared" si="13"/>
        <v>3</v>
      </c>
      <c r="B57" s="149" t="str">
        <f t="shared" si="12"/>
        <v>----</v>
      </c>
      <c r="C57" s="149" t="str">
        <f t="shared" si="12"/>
        <v>Staff Assistant</v>
      </c>
      <c r="D57" s="149" t="str">
        <f t="shared" si="12"/>
        <v>Davina Sayama-Chargualaf</v>
      </c>
      <c r="E57" s="125">
        <v>0</v>
      </c>
      <c r="F57" s="125">
        <v>0</v>
      </c>
      <c r="G57" s="125">
        <v>0</v>
      </c>
      <c r="H57" s="125">
        <v>0</v>
      </c>
      <c r="I57" s="125">
        <v>0</v>
      </c>
      <c r="J57" s="128">
        <v>0</v>
      </c>
      <c r="K57" s="128">
        <v>0</v>
      </c>
      <c r="L57" s="119">
        <f t="shared" si="14"/>
        <v>0</v>
      </c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  <c r="AB57" s="4"/>
      <c r="AC57" s="4"/>
      <c r="AD57" s="4"/>
      <c r="AE57" s="4"/>
      <c r="AF57" s="4"/>
      <c r="AG57" s="4"/>
      <c r="AH57" s="4"/>
      <c r="AI57" s="4"/>
      <c r="AJ57" s="4"/>
      <c r="AK57" s="4"/>
      <c r="AL57" s="4"/>
      <c r="AM57" s="4"/>
      <c r="AN57" s="4"/>
      <c r="AO57" s="4"/>
      <c r="AP57" s="4"/>
      <c r="AQ57" s="4"/>
      <c r="AR57" s="4"/>
      <c r="AS57" s="4"/>
      <c r="AT57" s="4"/>
      <c r="AU57" s="4"/>
      <c r="AV57" s="4"/>
      <c r="AW57" s="5"/>
      <c r="AX57" s="5"/>
      <c r="AY57" s="5"/>
      <c r="AZ57" s="5"/>
      <c r="BA57" s="5"/>
      <c r="BB57" s="5"/>
      <c r="BC57" s="5"/>
      <c r="BD57" s="5"/>
      <c r="BE57" s="5"/>
      <c r="BF57" s="5"/>
      <c r="BG57" s="5"/>
      <c r="BH57" s="5"/>
      <c r="BI57" s="5"/>
      <c r="BJ57" s="5"/>
      <c r="BK57" s="5"/>
      <c r="BL57" s="5"/>
      <c r="BM57" s="5"/>
      <c r="BN57" s="5"/>
    </row>
    <row r="58" spans="1:66">
      <c r="A58" s="115">
        <f t="shared" si="13"/>
        <v>4</v>
      </c>
      <c r="B58" s="149" t="str">
        <f t="shared" si="12"/>
        <v>----</v>
      </c>
      <c r="C58" s="149" t="str">
        <f t="shared" si="12"/>
        <v>Staff Assistant</v>
      </c>
      <c r="D58" s="149" t="str">
        <f t="shared" si="12"/>
        <v>Marilyn P. Tablante</v>
      </c>
      <c r="E58" s="125">
        <v>0</v>
      </c>
      <c r="F58" s="125">
        <v>0</v>
      </c>
      <c r="G58" s="125">
        <v>0</v>
      </c>
      <c r="H58" s="125">
        <v>0</v>
      </c>
      <c r="I58" s="125">
        <v>0</v>
      </c>
      <c r="J58" s="128">
        <v>0</v>
      </c>
      <c r="K58" s="128">
        <v>0</v>
      </c>
      <c r="L58" s="119">
        <f t="shared" si="14"/>
        <v>0</v>
      </c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  <c r="AC58" s="4"/>
      <c r="AD58" s="4"/>
      <c r="AE58" s="4"/>
      <c r="AF58" s="4"/>
      <c r="AG58" s="4"/>
      <c r="AH58" s="4"/>
      <c r="AI58" s="4"/>
      <c r="AJ58" s="4"/>
      <c r="AK58" s="4"/>
      <c r="AL58" s="4"/>
      <c r="AM58" s="4"/>
      <c r="AN58" s="4"/>
      <c r="AO58" s="4"/>
      <c r="AP58" s="4"/>
      <c r="AQ58" s="4"/>
      <c r="AR58" s="4"/>
      <c r="AS58" s="4"/>
      <c r="AT58" s="4"/>
      <c r="AU58" s="4"/>
      <c r="AV58" s="4"/>
      <c r="AW58" s="5"/>
      <c r="AX58" s="5"/>
      <c r="AY58" s="5"/>
      <c r="AZ58" s="5"/>
      <c r="BA58" s="5"/>
      <c r="BB58" s="5"/>
      <c r="BC58" s="5"/>
      <c r="BD58" s="5"/>
      <c r="BE58" s="5"/>
      <c r="BF58" s="5"/>
      <c r="BG58" s="5"/>
      <c r="BH58" s="5"/>
      <c r="BI58" s="5"/>
      <c r="BJ58" s="5"/>
      <c r="BK58" s="5"/>
      <c r="BL58" s="5"/>
      <c r="BM58" s="5"/>
      <c r="BN58" s="5"/>
    </row>
    <row r="59" spans="1:66">
      <c r="A59" s="115">
        <f t="shared" si="13"/>
        <v>5</v>
      </c>
      <c r="B59" s="149" t="str">
        <f t="shared" si="12"/>
        <v>----</v>
      </c>
      <c r="C59" s="149" t="str">
        <f t="shared" si="12"/>
        <v>Staff Assistant</v>
      </c>
      <c r="D59" s="149" t="str">
        <f t="shared" si="12"/>
        <v>Natalie J. Quinata</v>
      </c>
      <c r="E59" s="125">
        <v>0</v>
      </c>
      <c r="F59" s="125">
        <v>0</v>
      </c>
      <c r="G59" s="125">
        <v>0</v>
      </c>
      <c r="H59" s="125">
        <v>0</v>
      </c>
      <c r="I59" s="125">
        <v>0</v>
      </c>
      <c r="J59" s="128">
        <v>0</v>
      </c>
      <c r="K59" s="128">
        <v>0</v>
      </c>
      <c r="L59" s="119">
        <f t="shared" si="14"/>
        <v>0</v>
      </c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  <c r="AA59" s="4"/>
      <c r="AB59" s="4"/>
      <c r="AC59" s="4"/>
      <c r="AD59" s="4"/>
      <c r="AE59" s="4"/>
      <c r="AF59" s="4"/>
      <c r="AG59" s="4"/>
      <c r="AH59" s="4"/>
      <c r="AI59" s="4"/>
      <c r="AJ59" s="4"/>
      <c r="AK59" s="4"/>
      <c r="AL59" s="4"/>
      <c r="AM59" s="4"/>
      <c r="AN59" s="4"/>
      <c r="AO59" s="4"/>
      <c r="AP59" s="4"/>
      <c r="AQ59" s="4"/>
      <c r="AR59" s="4"/>
      <c r="AS59" s="4"/>
      <c r="AT59" s="4"/>
      <c r="AU59" s="4"/>
      <c r="AV59" s="4"/>
      <c r="AW59" s="5"/>
      <c r="AX59" s="5"/>
      <c r="AY59" s="5"/>
      <c r="AZ59" s="5"/>
      <c r="BA59" s="5"/>
      <c r="BB59" s="5"/>
      <c r="BC59" s="5"/>
      <c r="BD59" s="5"/>
      <c r="BE59" s="5"/>
      <c r="BF59" s="5"/>
      <c r="BG59" s="5"/>
      <c r="BH59" s="5"/>
      <c r="BI59" s="5"/>
      <c r="BJ59" s="5"/>
      <c r="BK59" s="5"/>
      <c r="BL59" s="5"/>
      <c r="BM59" s="5"/>
      <c r="BN59" s="5"/>
    </row>
    <row r="60" spans="1:66">
      <c r="A60" s="115">
        <f t="shared" si="13"/>
        <v>6</v>
      </c>
      <c r="B60" s="149" t="str">
        <f t="shared" si="12"/>
        <v>----</v>
      </c>
      <c r="C60" s="149" t="str">
        <f t="shared" si="12"/>
        <v>Special Assistant</v>
      </c>
      <c r="D60" s="149" t="str">
        <f t="shared" si="12"/>
        <v>John T. Ryan</v>
      </c>
      <c r="E60" s="125">
        <v>0</v>
      </c>
      <c r="F60" s="125">
        <v>0</v>
      </c>
      <c r="G60" s="125">
        <v>0</v>
      </c>
      <c r="H60" s="125">
        <v>0</v>
      </c>
      <c r="I60" s="125">
        <v>0</v>
      </c>
      <c r="J60" s="128">
        <v>0</v>
      </c>
      <c r="K60" s="128">
        <v>0</v>
      </c>
      <c r="L60" s="119">
        <f t="shared" si="14"/>
        <v>0</v>
      </c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  <c r="AA60" s="4"/>
      <c r="AB60" s="4"/>
      <c r="AC60" s="4"/>
      <c r="AD60" s="4"/>
      <c r="AE60" s="4"/>
      <c r="AF60" s="4"/>
      <c r="AG60" s="4"/>
      <c r="AH60" s="4"/>
      <c r="AI60" s="4"/>
      <c r="AJ60" s="4"/>
      <c r="AK60" s="4"/>
      <c r="AL60" s="4"/>
      <c r="AM60" s="4"/>
      <c r="AN60" s="4"/>
      <c r="AO60" s="4"/>
      <c r="AP60" s="4"/>
      <c r="AQ60" s="4"/>
      <c r="AR60" s="4"/>
      <c r="AS60" s="4"/>
      <c r="AT60" s="4"/>
      <c r="AU60" s="4"/>
      <c r="AV60" s="4"/>
      <c r="AW60" s="5"/>
      <c r="AX60" s="5"/>
      <c r="AY60" s="5"/>
      <c r="AZ60" s="5"/>
      <c r="BA60" s="5"/>
      <c r="BB60" s="5"/>
      <c r="BC60" s="5"/>
      <c r="BD60" s="5"/>
      <c r="BE60" s="5"/>
      <c r="BF60" s="5"/>
      <c r="BG60" s="5"/>
      <c r="BH60" s="5"/>
      <c r="BI60" s="5"/>
      <c r="BJ60" s="5"/>
      <c r="BK60" s="5"/>
      <c r="BL60" s="5"/>
      <c r="BM60" s="5"/>
      <c r="BN60" s="5"/>
    </row>
    <row r="61" spans="1:66">
      <c r="A61" s="115">
        <f t="shared" si="13"/>
        <v>7</v>
      </c>
      <c r="B61" s="149" t="str">
        <f t="shared" si="12"/>
        <v>----</v>
      </c>
      <c r="C61" s="149" t="str">
        <f t="shared" si="12"/>
        <v>Special Assistant</v>
      </c>
      <c r="D61" s="149" t="str">
        <f t="shared" si="12"/>
        <v>Rose F. Ramsey</v>
      </c>
      <c r="E61" s="125">
        <v>0</v>
      </c>
      <c r="F61" s="125">
        <v>0</v>
      </c>
      <c r="G61" s="125">
        <v>0</v>
      </c>
      <c r="H61" s="125">
        <v>0</v>
      </c>
      <c r="I61" s="125">
        <v>0</v>
      </c>
      <c r="J61" s="128">
        <v>0</v>
      </c>
      <c r="K61" s="128">
        <v>0</v>
      </c>
      <c r="L61" s="119">
        <f t="shared" si="14"/>
        <v>0</v>
      </c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  <c r="AA61" s="4"/>
      <c r="AB61" s="4"/>
      <c r="AC61" s="4"/>
      <c r="AD61" s="4"/>
      <c r="AE61" s="4"/>
      <c r="AF61" s="4"/>
      <c r="AG61" s="4"/>
      <c r="AH61" s="4"/>
      <c r="AI61" s="4"/>
      <c r="AJ61" s="4"/>
      <c r="AK61" s="4"/>
      <c r="AL61" s="4"/>
      <c r="AM61" s="4"/>
      <c r="AN61" s="4"/>
      <c r="AO61" s="4"/>
      <c r="AP61" s="4"/>
      <c r="AQ61" s="4"/>
      <c r="AR61" s="4"/>
      <c r="AS61" s="4"/>
      <c r="AT61" s="4"/>
      <c r="AU61" s="4"/>
      <c r="AV61" s="4"/>
      <c r="AW61" s="5"/>
      <c r="AX61" s="5"/>
      <c r="AY61" s="5"/>
      <c r="AZ61" s="5"/>
      <c r="BA61" s="5"/>
      <c r="BB61" s="5"/>
      <c r="BC61" s="5"/>
      <c r="BD61" s="5"/>
      <c r="BE61" s="5"/>
      <c r="BF61" s="5"/>
      <c r="BG61" s="5"/>
      <c r="BH61" s="5"/>
      <c r="BI61" s="5"/>
      <c r="BJ61" s="5"/>
      <c r="BK61" s="5"/>
      <c r="BL61" s="5"/>
      <c r="BM61" s="5"/>
      <c r="BN61" s="5"/>
    </row>
    <row r="62" spans="1:66">
      <c r="A62" s="115">
        <f t="shared" si="13"/>
        <v>8</v>
      </c>
      <c r="B62" s="149" t="str">
        <f t="shared" si="12"/>
        <v>----</v>
      </c>
      <c r="C62" s="149" t="str">
        <f t="shared" si="12"/>
        <v>Staff Assistant</v>
      </c>
      <c r="D62" s="149" t="str">
        <f t="shared" si="12"/>
        <v>Florentina A. Terlaje</v>
      </c>
      <c r="E62" s="125">
        <v>0</v>
      </c>
      <c r="F62" s="125">
        <v>0</v>
      </c>
      <c r="G62" s="125">
        <v>0</v>
      </c>
      <c r="H62" s="125">
        <v>0</v>
      </c>
      <c r="I62" s="125">
        <v>0</v>
      </c>
      <c r="J62" s="128">
        <v>0</v>
      </c>
      <c r="K62" s="128">
        <v>0</v>
      </c>
      <c r="L62" s="119">
        <f t="shared" si="14"/>
        <v>0</v>
      </c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  <c r="AA62" s="4"/>
      <c r="AB62" s="4"/>
      <c r="AC62" s="4"/>
      <c r="AD62" s="4"/>
      <c r="AE62" s="4"/>
      <c r="AF62" s="4"/>
      <c r="AG62" s="4"/>
      <c r="AH62" s="4"/>
      <c r="AI62" s="4"/>
      <c r="AJ62" s="4"/>
      <c r="AK62" s="4"/>
      <c r="AL62" s="4"/>
      <c r="AM62" s="4"/>
      <c r="AN62" s="4"/>
      <c r="AO62" s="4"/>
      <c r="AP62" s="4"/>
      <c r="AQ62" s="4"/>
      <c r="AR62" s="4"/>
      <c r="AS62" s="4"/>
      <c r="AT62" s="4"/>
      <c r="AU62" s="4"/>
      <c r="AV62" s="4"/>
      <c r="AW62" s="5"/>
      <c r="AX62" s="5"/>
      <c r="AY62" s="5"/>
      <c r="AZ62" s="5"/>
      <c r="BA62" s="5"/>
      <c r="BB62" s="5"/>
      <c r="BC62" s="5"/>
      <c r="BD62" s="5"/>
      <c r="BE62" s="5"/>
      <c r="BF62" s="5"/>
      <c r="BG62" s="5"/>
      <c r="BH62" s="5"/>
      <c r="BI62" s="5"/>
      <c r="BJ62" s="5"/>
      <c r="BK62" s="5"/>
      <c r="BL62" s="5"/>
      <c r="BM62" s="5"/>
      <c r="BN62" s="5"/>
    </row>
    <row r="63" spans="1:66">
      <c r="A63" s="115">
        <f t="shared" si="13"/>
        <v>9</v>
      </c>
      <c r="B63" s="149" t="str">
        <f t="shared" si="12"/>
        <v>----</v>
      </c>
      <c r="C63" s="149" t="str">
        <f t="shared" si="12"/>
        <v>Staff Assistant</v>
      </c>
      <c r="D63" s="149" t="str">
        <f t="shared" si="12"/>
        <v xml:space="preserve">Christopher A. Flores </v>
      </c>
      <c r="E63" s="125">
        <v>0</v>
      </c>
      <c r="F63" s="125">
        <v>0</v>
      </c>
      <c r="G63" s="125">
        <v>0</v>
      </c>
      <c r="H63" s="125">
        <v>0</v>
      </c>
      <c r="I63" s="125">
        <v>0</v>
      </c>
      <c r="J63" s="128">
        <v>0</v>
      </c>
      <c r="K63" s="128">
        <v>0</v>
      </c>
      <c r="L63" s="119">
        <f t="shared" si="14"/>
        <v>0</v>
      </c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  <c r="AB63" s="4"/>
      <c r="AC63" s="4"/>
      <c r="AD63" s="4"/>
      <c r="AE63" s="4"/>
      <c r="AF63" s="4"/>
      <c r="AG63" s="4"/>
      <c r="AH63" s="4"/>
      <c r="AI63" s="4"/>
      <c r="AJ63" s="4"/>
      <c r="AK63" s="4"/>
      <c r="AL63" s="4"/>
      <c r="AM63" s="4"/>
      <c r="AN63" s="4"/>
      <c r="AO63" s="4"/>
      <c r="AP63" s="4"/>
      <c r="AQ63" s="4"/>
      <c r="AR63" s="4"/>
      <c r="AS63" s="4"/>
      <c r="AT63" s="4"/>
      <c r="AU63" s="4"/>
      <c r="AV63" s="4"/>
      <c r="AW63" s="5"/>
      <c r="AX63" s="5"/>
      <c r="AY63" s="5"/>
      <c r="AZ63" s="5"/>
      <c r="BA63" s="5"/>
      <c r="BB63" s="5"/>
      <c r="BC63" s="5"/>
      <c r="BD63" s="5"/>
      <c r="BE63" s="5"/>
      <c r="BF63" s="5"/>
      <c r="BG63" s="5"/>
      <c r="BH63" s="5"/>
      <c r="BI63" s="5"/>
      <c r="BJ63" s="5"/>
      <c r="BK63" s="5"/>
      <c r="BL63" s="5"/>
      <c r="BM63" s="5"/>
      <c r="BN63" s="5"/>
    </row>
    <row r="64" spans="1:66">
      <c r="A64" s="115">
        <f t="shared" si="13"/>
        <v>10</v>
      </c>
      <c r="B64" s="149" t="str">
        <f t="shared" si="12"/>
        <v>----</v>
      </c>
      <c r="C64" s="149">
        <f t="shared" si="12"/>
        <v>0</v>
      </c>
      <c r="D64" s="149">
        <f t="shared" si="12"/>
        <v>0</v>
      </c>
      <c r="E64" s="125">
        <v>0</v>
      </c>
      <c r="F64" s="125">
        <v>0</v>
      </c>
      <c r="G64" s="125">
        <v>0</v>
      </c>
      <c r="H64" s="125">
        <v>0</v>
      </c>
      <c r="I64" s="125">
        <v>0</v>
      </c>
      <c r="J64" s="128">
        <v>0</v>
      </c>
      <c r="K64" s="128">
        <v>0</v>
      </c>
      <c r="L64" s="119">
        <f t="shared" si="14"/>
        <v>0</v>
      </c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  <c r="AA64" s="4"/>
      <c r="AB64" s="4"/>
      <c r="AC64" s="4"/>
      <c r="AD64" s="4"/>
      <c r="AE64" s="4"/>
      <c r="AF64" s="4"/>
      <c r="AG64" s="4"/>
      <c r="AH64" s="4"/>
      <c r="AI64" s="4"/>
      <c r="AJ64" s="4"/>
      <c r="AK64" s="4"/>
      <c r="AL64" s="4"/>
      <c r="AM64" s="4"/>
      <c r="AN64" s="4"/>
      <c r="AO64" s="4"/>
      <c r="AP64" s="4"/>
      <c r="AQ64" s="4"/>
      <c r="AR64" s="4"/>
      <c r="AS64" s="4"/>
      <c r="AT64" s="4"/>
      <c r="AU64" s="4"/>
      <c r="AV64" s="4"/>
      <c r="AW64" s="5"/>
      <c r="AX64" s="5"/>
      <c r="AY64" s="5"/>
      <c r="AZ64" s="5"/>
      <c r="BA64" s="5"/>
      <c r="BB64" s="5"/>
      <c r="BC64" s="5"/>
      <c r="BD64" s="5"/>
      <c r="BE64" s="5"/>
      <c r="BF64" s="5"/>
      <c r="BG64" s="5"/>
      <c r="BH64" s="5"/>
      <c r="BI64" s="5"/>
      <c r="BJ64" s="5"/>
      <c r="BK64" s="5"/>
      <c r="BL64" s="5"/>
      <c r="BM64" s="5"/>
      <c r="BN64" s="5"/>
    </row>
    <row r="65" spans="1:66">
      <c r="A65" s="115">
        <f t="shared" si="13"/>
        <v>11</v>
      </c>
      <c r="B65" s="149">
        <f t="shared" si="12"/>
        <v>0</v>
      </c>
      <c r="C65" s="149">
        <f t="shared" si="12"/>
        <v>0</v>
      </c>
      <c r="D65" s="149">
        <f t="shared" si="12"/>
        <v>0</v>
      </c>
      <c r="E65" s="125">
        <v>0</v>
      </c>
      <c r="F65" s="125">
        <v>0</v>
      </c>
      <c r="G65" s="125">
        <v>0</v>
      </c>
      <c r="H65" s="125">
        <v>0</v>
      </c>
      <c r="I65" s="125">
        <v>0</v>
      </c>
      <c r="J65" s="128">
        <v>0</v>
      </c>
      <c r="K65" s="128">
        <v>0</v>
      </c>
      <c r="L65" s="119">
        <f t="shared" si="14"/>
        <v>0</v>
      </c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  <c r="AA65" s="4"/>
      <c r="AB65" s="4"/>
      <c r="AC65" s="4"/>
      <c r="AD65" s="4"/>
      <c r="AE65" s="4"/>
      <c r="AF65" s="4"/>
      <c r="AG65" s="4"/>
      <c r="AH65" s="4"/>
      <c r="AI65" s="4"/>
      <c r="AJ65" s="4"/>
      <c r="AK65" s="4"/>
      <c r="AL65" s="4"/>
      <c r="AM65" s="4"/>
      <c r="AN65" s="4"/>
      <c r="AO65" s="4"/>
      <c r="AP65" s="4"/>
      <c r="AQ65" s="4"/>
      <c r="AR65" s="4"/>
      <c r="AS65" s="4"/>
      <c r="AT65" s="4"/>
      <c r="AU65" s="4"/>
      <c r="AV65" s="4"/>
      <c r="AW65" s="5"/>
      <c r="AX65" s="5"/>
      <c r="AY65" s="5"/>
      <c r="AZ65" s="5"/>
      <c r="BA65" s="5"/>
      <c r="BB65" s="5"/>
      <c r="BC65" s="5"/>
      <c r="BD65" s="5"/>
      <c r="BE65" s="5"/>
      <c r="BF65" s="5"/>
      <c r="BG65" s="5"/>
      <c r="BH65" s="5"/>
      <c r="BI65" s="5"/>
      <c r="BJ65" s="5"/>
      <c r="BK65" s="5"/>
      <c r="BL65" s="5"/>
      <c r="BM65" s="5"/>
      <c r="BN65" s="5"/>
    </row>
    <row r="66" spans="1:66">
      <c r="A66" s="115">
        <f t="shared" si="13"/>
        <v>12</v>
      </c>
      <c r="B66" s="149">
        <f t="shared" si="12"/>
        <v>0</v>
      </c>
      <c r="C66" s="149">
        <f t="shared" si="12"/>
        <v>0</v>
      </c>
      <c r="D66" s="149">
        <f t="shared" si="12"/>
        <v>0</v>
      </c>
      <c r="E66" s="125">
        <v>0</v>
      </c>
      <c r="F66" s="125">
        <v>0</v>
      </c>
      <c r="G66" s="125">
        <v>0</v>
      </c>
      <c r="H66" s="125">
        <v>0</v>
      </c>
      <c r="I66" s="125">
        <v>0</v>
      </c>
      <c r="J66" s="128">
        <v>0</v>
      </c>
      <c r="K66" s="128">
        <v>0</v>
      </c>
      <c r="L66" s="119">
        <f t="shared" si="14"/>
        <v>0</v>
      </c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  <c r="AA66" s="4"/>
      <c r="AB66" s="4"/>
      <c r="AC66" s="4"/>
      <c r="AD66" s="4"/>
      <c r="AE66" s="4"/>
      <c r="AF66" s="4"/>
      <c r="AG66" s="4"/>
      <c r="AH66" s="4"/>
      <c r="AI66" s="4"/>
      <c r="AJ66" s="4"/>
      <c r="AK66" s="4"/>
      <c r="AL66" s="4"/>
      <c r="AM66" s="4"/>
      <c r="AN66" s="4"/>
      <c r="AO66" s="4"/>
      <c r="AP66" s="4"/>
      <c r="AQ66" s="4"/>
      <c r="AR66" s="4"/>
      <c r="AS66" s="4"/>
      <c r="AT66" s="4"/>
      <c r="AU66" s="4"/>
      <c r="AV66" s="4"/>
      <c r="AW66" s="5"/>
      <c r="AX66" s="5"/>
      <c r="AY66" s="5"/>
      <c r="AZ66" s="5"/>
      <c r="BA66" s="5"/>
      <c r="BB66" s="5"/>
      <c r="BC66" s="5"/>
      <c r="BD66" s="5"/>
      <c r="BE66" s="5"/>
      <c r="BF66" s="5"/>
      <c r="BG66" s="5"/>
      <c r="BH66" s="5"/>
      <c r="BI66" s="5"/>
      <c r="BJ66" s="5"/>
      <c r="BK66" s="5"/>
      <c r="BL66" s="5"/>
      <c r="BM66" s="5"/>
      <c r="BN66" s="5"/>
    </row>
    <row r="67" spans="1:66">
      <c r="A67" s="115">
        <f t="shared" si="13"/>
        <v>13</v>
      </c>
      <c r="B67" s="149">
        <f t="shared" si="12"/>
        <v>0</v>
      </c>
      <c r="C67" s="149" t="str">
        <f t="shared" si="12"/>
        <v xml:space="preserve"> </v>
      </c>
      <c r="D67" s="149" t="str">
        <f t="shared" si="12"/>
        <v xml:space="preserve"> </v>
      </c>
      <c r="E67" s="125">
        <v>0</v>
      </c>
      <c r="F67" s="125">
        <v>0</v>
      </c>
      <c r="G67" s="125">
        <v>0</v>
      </c>
      <c r="H67" s="125">
        <v>0</v>
      </c>
      <c r="I67" s="125">
        <v>0</v>
      </c>
      <c r="J67" s="128">
        <v>0</v>
      </c>
      <c r="K67" s="128">
        <v>0</v>
      </c>
      <c r="L67" s="119">
        <f t="shared" si="14"/>
        <v>0</v>
      </c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  <c r="AA67" s="4"/>
      <c r="AB67" s="4"/>
      <c r="AC67" s="4"/>
      <c r="AD67" s="4"/>
      <c r="AE67" s="4"/>
      <c r="AF67" s="4"/>
      <c r="AG67" s="4"/>
      <c r="AH67" s="4"/>
      <c r="AI67" s="4"/>
      <c r="AJ67" s="4"/>
      <c r="AK67" s="4"/>
      <c r="AL67" s="4"/>
      <c r="AM67" s="4"/>
      <c r="AN67" s="4"/>
      <c r="AO67" s="4"/>
      <c r="AP67" s="4"/>
      <c r="AQ67" s="4"/>
      <c r="AR67" s="4"/>
      <c r="AS67" s="4"/>
      <c r="AT67" s="4"/>
      <c r="AU67" s="4"/>
      <c r="AV67" s="4"/>
      <c r="AW67" s="5"/>
      <c r="AX67" s="5"/>
      <c r="AY67" s="5"/>
      <c r="AZ67" s="5"/>
      <c r="BA67" s="5"/>
      <c r="BB67" s="5"/>
      <c r="BC67" s="5"/>
      <c r="BD67" s="5"/>
      <c r="BE67" s="5"/>
      <c r="BF67" s="5"/>
      <c r="BG67" s="5"/>
      <c r="BH67" s="5"/>
      <c r="BI67" s="5"/>
      <c r="BJ67" s="5"/>
      <c r="BK67" s="5"/>
      <c r="BL67" s="5"/>
      <c r="BM67" s="5"/>
      <c r="BN67" s="5"/>
    </row>
    <row r="68" spans="1:66">
      <c r="A68" s="115">
        <f t="shared" si="13"/>
        <v>14</v>
      </c>
      <c r="B68" s="149">
        <f t="shared" si="12"/>
        <v>0</v>
      </c>
      <c r="C68" s="149">
        <f t="shared" si="12"/>
        <v>0</v>
      </c>
      <c r="D68" s="149">
        <f t="shared" si="12"/>
        <v>0</v>
      </c>
      <c r="E68" s="125">
        <v>0</v>
      </c>
      <c r="F68" s="125">
        <v>0</v>
      </c>
      <c r="G68" s="125">
        <v>0</v>
      </c>
      <c r="H68" s="125">
        <v>0</v>
      </c>
      <c r="I68" s="125">
        <v>0</v>
      </c>
      <c r="J68" s="128">
        <v>0</v>
      </c>
      <c r="K68" s="128">
        <v>0</v>
      </c>
      <c r="L68" s="119">
        <f t="shared" si="14"/>
        <v>0</v>
      </c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  <c r="AA68" s="4"/>
      <c r="AB68" s="4"/>
      <c r="AC68" s="4"/>
      <c r="AD68" s="4"/>
      <c r="AE68" s="4"/>
      <c r="AF68" s="4"/>
      <c r="AG68" s="4"/>
      <c r="AH68" s="4"/>
      <c r="AI68" s="4"/>
      <c r="AJ68" s="4"/>
      <c r="AK68" s="4"/>
      <c r="AL68" s="4"/>
      <c r="AM68" s="4"/>
      <c r="AN68" s="4"/>
      <c r="AO68" s="4"/>
      <c r="AP68" s="4"/>
      <c r="AQ68" s="4"/>
      <c r="AR68" s="4"/>
      <c r="AS68" s="4"/>
      <c r="AT68" s="4"/>
      <c r="AU68" s="4"/>
      <c r="AV68" s="4"/>
      <c r="AW68" s="5"/>
      <c r="AX68" s="5"/>
      <c r="AY68" s="5"/>
      <c r="AZ68" s="5"/>
      <c r="BA68" s="5"/>
      <c r="BB68" s="5"/>
      <c r="BC68" s="5"/>
      <c r="BD68" s="5"/>
      <c r="BE68" s="5"/>
      <c r="BF68" s="5"/>
      <c r="BG68" s="5"/>
      <c r="BH68" s="5"/>
      <c r="BI68" s="5"/>
      <c r="BJ68" s="5"/>
      <c r="BK68" s="5"/>
      <c r="BL68" s="5"/>
      <c r="BM68" s="5"/>
      <c r="BN68" s="5"/>
    </row>
    <row r="69" spans="1:66">
      <c r="A69" s="115">
        <f t="shared" si="13"/>
        <v>15</v>
      </c>
      <c r="B69" s="149">
        <f t="shared" si="12"/>
        <v>0</v>
      </c>
      <c r="C69" s="149">
        <f t="shared" si="12"/>
        <v>0</v>
      </c>
      <c r="D69" s="149">
        <f t="shared" si="12"/>
        <v>0</v>
      </c>
      <c r="E69" s="125">
        <v>0</v>
      </c>
      <c r="F69" s="125">
        <v>0</v>
      </c>
      <c r="G69" s="125">
        <v>0</v>
      </c>
      <c r="H69" s="125">
        <v>0</v>
      </c>
      <c r="I69" s="125">
        <v>0</v>
      </c>
      <c r="J69" s="128">
        <v>0</v>
      </c>
      <c r="K69" s="128">
        <v>0</v>
      </c>
      <c r="L69" s="119">
        <f t="shared" si="14"/>
        <v>0</v>
      </c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  <c r="AA69" s="4"/>
      <c r="AB69" s="4"/>
      <c r="AC69" s="4"/>
      <c r="AD69" s="4"/>
      <c r="AE69" s="4"/>
      <c r="AF69" s="4"/>
      <c r="AG69" s="4"/>
      <c r="AH69" s="4"/>
      <c r="AI69" s="4"/>
      <c r="AJ69" s="4"/>
      <c r="AK69" s="4"/>
      <c r="AL69" s="4"/>
      <c r="AM69" s="4"/>
      <c r="AN69" s="4"/>
      <c r="AO69" s="4"/>
      <c r="AP69" s="4"/>
      <c r="AQ69" s="4"/>
      <c r="AR69" s="4"/>
      <c r="AS69" s="4"/>
      <c r="AT69" s="4"/>
      <c r="AU69" s="4"/>
      <c r="AV69" s="4"/>
      <c r="AW69" s="5"/>
      <c r="AX69" s="5"/>
      <c r="AY69" s="5"/>
      <c r="AZ69" s="5"/>
      <c r="BA69" s="5"/>
      <c r="BB69" s="5"/>
      <c r="BC69" s="5"/>
      <c r="BD69" s="5"/>
      <c r="BE69" s="5"/>
      <c r="BF69" s="5"/>
      <c r="BG69" s="5"/>
      <c r="BH69" s="5"/>
      <c r="BI69" s="5"/>
      <c r="BJ69" s="5"/>
      <c r="BK69" s="5"/>
      <c r="BL69" s="5"/>
      <c r="BM69" s="5"/>
      <c r="BN69" s="5"/>
    </row>
    <row r="70" spans="1:66">
      <c r="A70" s="115">
        <f t="shared" si="13"/>
        <v>16</v>
      </c>
      <c r="B70" s="149">
        <f t="shared" si="12"/>
        <v>0</v>
      </c>
      <c r="C70" s="149">
        <f t="shared" si="12"/>
        <v>0</v>
      </c>
      <c r="D70" s="149">
        <f t="shared" si="12"/>
        <v>0</v>
      </c>
      <c r="E70" s="125">
        <v>0</v>
      </c>
      <c r="F70" s="125">
        <v>0</v>
      </c>
      <c r="G70" s="125">
        <v>0</v>
      </c>
      <c r="H70" s="125">
        <v>0</v>
      </c>
      <c r="I70" s="125">
        <v>0</v>
      </c>
      <c r="J70" s="128">
        <v>0</v>
      </c>
      <c r="K70" s="128">
        <v>0</v>
      </c>
      <c r="L70" s="119">
        <f t="shared" si="14"/>
        <v>0</v>
      </c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  <c r="AA70" s="4"/>
      <c r="AB70" s="4"/>
      <c r="AC70" s="4"/>
      <c r="AD70" s="4"/>
      <c r="AE70" s="4"/>
      <c r="AF70" s="4"/>
      <c r="AG70" s="4"/>
      <c r="AH70" s="4"/>
      <c r="AI70" s="4"/>
      <c r="AJ70" s="4"/>
      <c r="AK70" s="4"/>
      <c r="AL70" s="4"/>
      <c r="AM70" s="4"/>
      <c r="AN70" s="4"/>
      <c r="AO70" s="4"/>
      <c r="AP70" s="4"/>
      <c r="AQ70" s="4"/>
      <c r="AR70" s="4"/>
      <c r="AS70" s="4"/>
      <c r="AT70" s="4"/>
      <c r="AU70" s="4"/>
      <c r="AV70" s="4"/>
      <c r="AW70" s="5"/>
      <c r="AX70" s="5"/>
      <c r="AY70" s="5"/>
      <c r="AZ70" s="5"/>
      <c r="BA70" s="5"/>
      <c r="BB70" s="5"/>
      <c r="BC70" s="5"/>
      <c r="BD70" s="5"/>
      <c r="BE70" s="5"/>
      <c r="BF70" s="5"/>
      <c r="BG70" s="5"/>
      <c r="BH70" s="5"/>
      <c r="BI70" s="5"/>
      <c r="BJ70" s="5"/>
      <c r="BK70" s="5"/>
      <c r="BL70" s="5"/>
      <c r="BM70" s="5"/>
      <c r="BN70" s="5"/>
    </row>
    <row r="71" spans="1:66">
      <c r="A71" s="115">
        <f t="shared" si="13"/>
        <v>17</v>
      </c>
      <c r="B71" s="149">
        <f t="shared" ref="B71:D79" si="15">+B33</f>
        <v>0</v>
      </c>
      <c r="C71" s="149">
        <f t="shared" si="15"/>
        <v>0</v>
      </c>
      <c r="D71" s="149">
        <f t="shared" si="15"/>
        <v>0</v>
      </c>
      <c r="E71" s="125">
        <v>0</v>
      </c>
      <c r="F71" s="125">
        <v>0</v>
      </c>
      <c r="G71" s="125">
        <v>0</v>
      </c>
      <c r="H71" s="125">
        <v>0</v>
      </c>
      <c r="I71" s="125">
        <v>0</v>
      </c>
      <c r="J71" s="128">
        <v>0</v>
      </c>
      <c r="K71" s="128">
        <v>0</v>
      </c>
      <c r="L71" s="119">
        <f t="shared" si="14"/>
        <v>0</v>
      </c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  <c r="AA71" s="4"/>
      <c r="AB71" s="4"/>
      <c r="AC71" s="4"/>
      <c r="AD71" s="4"/>
      <c r="AE71" s="4"/>
      <c r="AF71" s="4"/>
      <c r="AG71" s="4"/>
      <c r="AH71" s="4"/>
      <c r="AI71" s="4"/>
      <c r="AJ71" s="4"/>
      <c r="AK71" s="4"/>
      <c r="AL71" s="4"/>
      <c r="AM71" s="4"/>
      <c r="AN71" s="4"/>
      <c r="AO71" s="4"/>
      <c r="AP71" s="4"/>
      <c r="AQ71" s="4"/>
      <c r="AR71" s="4"/>
      <c r="AS71" s="4"/>
      <c r="AT71" s="4"/>
      <c r="AU71" s="4"/>
      <c r="AV71" s="4"/>
      <c r="AW71" s="5"/>
      <c r="AX71" s="5"/>
      <c r="AY71" s="5"/>
      <c r="AZ71" s="5"/>
      <c r="BA71" s="5"/>
      <c r="BB71" s="5"/>
      <c r="BC71" s="5"/>
      <c r="BD71" s="5"/>
      <c r="BE71" s="5"/>
      <c r="BF71" s="5"/>
      <c r="BG71" s="5"/>
      <c r="BH71" s="5"/>
      <c r="BI71" s="5"/>
      <c r="BJ71" s="5"/>
      <c r="BK71" s="5"/>
      <c r="BL71" s="5"/>
      <c r="BM71" s="5"/>
      <c r="BN71" s="5"/>
    </row>
    <row r="72" spans="1:66">
      <c r="A72" s="115">
        <f t="shared" si="13"/>
        <v>18</v>
      </c>
      <c r="B72" s="149">
        <f t="shared" si="15"/>
        <v>0</v>
      </c>
      <c r="C72" s="149">
        <f t="shared" si="15"/>
        <v>0</v>
      </c>
      <c r="D72" s="149">
        <f t="shared" si="15"/>
        <v>0</v>
      </c>
      <c r="E72" s="125">
        <v>0</v>
      </c>
      <c r="F72" s="125">
        <v>0</v>
      </c>
      <c r="G72" s="125">
        <v>0</v>
      </c>
      <c r="H72" s="125">
        <v>0</v>
      </c>
      <c r="I72" s="125">
        <v>0</v>
      </c>
      <c r="J72" s="128">
        <v>0</v>
      </c>
      <c r="K72" s="128">
        <v>0</v>
      </c>
      <c r="L72" s="119">
        <f t="shared" si="14"/>
        <v>0</v>
      </c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  <c r="AA72" s="4"/>
      <c r="AB72" s="4"/>
      <c r="AC72" s="4"/>
      <c r="AD72" s="4"/>
      <c r="AE72" s="4"/>
      <c r="AF72" s="4"/>
      <c r="AG72" s="4"/>
      <c r="AH72" s="4"/>
      <c r="AI72" s="4"/>
      <c r="AJ72" s="4"/>
      <c r="AK72" s="4"/>
      <c r="AL72" s="4"/>
      <c r="AM72" s="4"/>
      <c r="AN72" s="4"/>
      <c r="AO72" s="4"/>
      <c r="AP72" s="4"/>
      <c r="AQ72" s="4"/>
      <c r="AR72" s="4"/>
      <c r="AS72" s="4"/>
      <c r="AT72" s="4"/>
      <c r="AU72" s="4"/>
      <c r="AV72" s="4"/>
      <c r="AW72" s="5"/>
      <c r="AX72" s="5"/>
      <c r="AY72" s="5"/>
      <c r="AZ72" s="5"/>
      <c r="BA72" s="5"/>
      <c r="BB72" s="5"/>
      <c r="BC72" s="5"/>
      <c r="BD72" s="5"/>
      <c r="BE72" s="5"/>
      <c r="BF72" s="5"/>
      <c r="BG72" s="5"/>
      <c r="BH72" s="5"/>
      <c r="BI72" s="5"/>
      <c r="BJ72" s="5"/>
      <c r="BK72" s="5"/>
      <c r="BL72" s="5"/>
      <c r="BM72" s="5"/>
      <c r="BN72" s="5"/>
    </row>
    <row r="73" spans="1:66">
      <c r="A73" s="115">
        <v>19</v>
      </c>
      <c r="B73" s="149">
        <f t="shared" si="15"/>
        <v>0</v>
      </c>
      <c r="C73" s="149">
        <f t="shared" si="15"/>
        <v>0</v>
      </c>
      <c r="D73" s="149">
        <f t="shared" si="15"/>
        <v>0</v>
      </c>
      <c r="E73" s="125">
        <v>0</v>
      </c>
      <c r="F73" s="125">
        <v>0</v>
      </c>
      <c r="G73" s="125">
        <v>0</v>
      </c>
      <c r="H73" s="125">
        <v>0</v>
      </c>
      <c r="I73" s="125">
        <v>0</v>
      </c>
      <c r="J73" s="128">
        <v>0</v>
      </c>
      <c r="K73" s="128">
        <v>0</v>
      </c>
      <c r="L73" s="119">
        <f t="shared" si="14"/>
        <v>0</v>
      </c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  <c r="AA73" s="4"/>
      <c r="AB73" s="4"/>
      <c r="AC73" s="4"/>
      <c r="AD73" s="4"/>
      <c r="AE73" s="4"/>
      <c r="AF73" s="4"/>
      <c r="AG73" s="4"/>
      <c r="AH73" s="4"/>
      <c r="AI73" s="4"/>
      <c r="AJ73" s="4"/>
      <c r="AK73" s="4"/>
      <c r="AL73" s="4"/>
      <c r="AM73" s="4"/>
      <c r="AN73" s="4"/>
      <c r="AO73" s="4"/>
      <c r="AP73" s="4"/>
      <c r="AQ73" s="4"/>
      <c r="AR73" s="4"/>
      <c r="AS73" s="4"/>
      <c r="AT73" s="4"/>
      <c r="AU73" s="4"/>
      <c r="AV73" s="4"/>
      <c r="AW73" s="5"/>
      <c r="AX73" s="5"/>
      <c r="AY73" s="5"/>
      <c r="AZ73" s="5"/>
      <c r="BA73" s="5"/>
      <c r="BB73" s="5"/>
      <c r="BC73" s="5"/>
      <c r="BD73" s="5"/>
      <c r="BE73" s="5"/>
      <c r="BF73" s="5"/>
      <c r="BG73" s="5"/>
      <c r="BH73" s="5"/>
      <c r="BI73" s="5"/>
      <c r="BJ73" s="5"/>
      <c r="BK73" s="5"/>
      <c r="BL73" s="5"/>
      <c r="BM73" s="5"/>
      <c r="BN73" s="5"/>
    </row>
    <row r="74" spans="1:66">
      <c r="A74" s="115">
        <v>20</v>
      </c>
      <c r="B74" s="149">
        <f t="shared" si="15"/>
        <v>0</v>
      </c>
      <c r="C74" s="149">
        <f t="shared" si="15"/>
        <v>0</v>
      </c>
      <c r="D74" s="149">
        <f t="shared" si="15"/>
        <v>0</v>
      </c>
      <c r="E74" s="125">
        <v>0</v>
      </c>
      <c r="F74" s="125">
        <v>0</v>
      </c>
      <c r="G74" s="125">
        <v>0</v>
      </c>
      <c r="H74" s="125">
        <v>0</v>
      </c>
      <c r="I74" s="125">
        <v>0</v>
      </c>
      <c r="J74" s="128">
        <v>0</v>
      </c>
      <c r="K74" s="128">
        <v>0</v>
      </c>
      <c r="L74" s="119">
        <f t="shared" si="14"/>
        <v>0</v>
      </c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  <c r="AA74" s="4"/>
      <c r="AB74" s="4"/>
      <c r="AC74" s="4"/>
      <c r="AD74" s="4"/>
      <c r="AE74" s="4"/>
      <c r="AF74" s="4"/>
      <c r="AG74" s="4"/>
      <c r="AH74" s="4"/>
      <c r="AI74" s="4"/>
      <c r="AJ74" s="4"/>
      <c r="AK74" s="4"/>
      <c r="AL74" s="4"/>
      <c r="AM74" s="4"/>
      <c r="AN74" s="4"/>
      <c r="AO74" s="4"/>
      <c r="AP74" s="4"/>
      <c r="AQ74" s="4"/>
      <c r="AR74" s="4"/>
      <c r="AS74" s="4"/>
      <c r="AT74" s="4"/>
      <c r="AU74" s="4"/>
      <c r="AV74" s="4"/>
      <c r="AW74" s="5"/>
      <c r="AX74" s="5"/>
      <c r="AY74" s="5"/>
      <c r="AZ74" s="5"/>
      <c r="BA74" s="5"/>
      <c r="BB74" s="5"/>
      <c r="BC74" s="5"/>
      <c r="BD74" s="5"/>
      <c r="BE74" s="5"/>
      <c r="BF74" s="5"/>
      <c r="BG74" s="5"/>
      <c r="BH74" s="5"/>
      <c r="BI74" s="5"/>
      <c r="BJ74" s="5"/>
      <c r="BK74" s="5"/>
      <c r="BL74" s="5"/>
      <c r="BM74" s="5"/>
      <c r="BN74" s="5"/>
    </row>
    <row r="75" spans="1:66">
      <c r="A75" s="115">
        <v>21</v>
      </c>
      <c r="B75" s="149">
        <f t="shared" si="15"/>
        <v>0</v>
      </c>
      <c r="C75" s="149">
        <f t="shared" si="15"/>
        <v>0</v>
      </c>
      <c r="D75" s="149">
        <f t="shared" si="15"/>
        <v>0</v>
      </c>
      <c r="E75" s="125">
        <v>0</v>
      </c>
      <c r="F75" s="125">
        <v>0</v>
      </c>
      <c r="G75" s="125">
        <v>0</v>
      </c>
      <c r="H75" s="125">
        <v>0</v>
      </c>
      <c r="I75" s="125">
        <v>0</v>
      </c>
      <c r="J75" s="128">
        <v>0</v>
      </c>
      <c r="K75" s="128">
        <v>0</v>
      </c>
      <c r="L75" s="119">
        <f t="shared" si="14"/>
        <v>0</v>
      </c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  <c r="AA75" s="4"/>
      <c r="AB75" s="4"/>
      <c r="AC75" s="4"/>
      <c r="AD75" s="4"/>
      <c r="AE75" s="4"/>
      <c r="AF75" s="4"/>
      <c r="AG75" s="4"/>
      <c r="AH75" s="4"/>
      <c r="AI75" s="4"/>
      <c r="AJ75" s="4"/>
      <c r="AK75" s="4"/>
      <c r="AL75" s="4"/>
      <c r="AM75" s="4"/>
      <c r="AN75" s="4"/>
      <c r="AO75" s="4"/>
      <c r="AP75" s="4"/>
      <c r="AQ75" s="4"/>
      <c r="AR75" s="4"/>
      <c r="AS75" s="4"/>
      <c r="AT75" s="4"/>
      <c r="AU75" s="4"/>
      <c r="AV75" s="4"/>
      <c r="AW75" s="5"/>
      <c r="AX75" s="5"/>
      <c r="AY75" s="5"/>
      <c r="AZ75" s="5"/>
      <c r="BA75" s="5"/>
      <c r="BB75" s="5"/>
      <c r="BC75" s="5"/>
      <c r="BD75" s="5"/>
      <c r="BE75" s="5"/>
      <c r="BF75" s="5"/>
      <c r="BG75" s="5"/>
      <c r="BH75" s="5"/>
      <c r="BI75" s="5"/>
      <c r="BJ75" s="5"/>
      <c r="BK75" s="5"/>
      <c r="BL75" s="5"/>
      <c r="BM75" s="5"/>
      <c r="BN75" s="5"/>
    </row>
    <row r="76" spans="1:66">
      <c r="A76" s="115">
        <v>22</v>
      </c>
      <c r="B76" s="149">
        <f t="shared" si="15"/>
        <v>0</v>
      </c>
      <c r="C76" s="149">
        <f t="shared" si="15"/>
        <v>0</v>
      </c>
      <c r="D76" s="149">
        <f t="shared" si="15"/>
        <v>0</v>
      </c>
      <c r="E76" s="125">
        <v>0</v>
      </c>
      <c r="F76" s="125">
        <v>0</v>
      </c>
      <c r="G76" s="125">
        <v>0</v>
      </c>
      <c r="H76" s="125">
        <v>0</v>
      </c>
      <c r="I76" s="125">
        <v>0</v>
      </c>
      <c r="J76" s="128">
        <v>0</v>
      </c>
      <c r="K76" s="128">
        <v>0</v>
      </c>
      <c r="L76" s="119">
        <f t="shared" si="14"/>
        <v>0</v>
      </c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  <c r="AA76" s="4"/>
      <c r="AB76" s="4"/>
      <c r="AC76" s="4"/>
      <c r="AD76" s="4"/>
      <c r="AE76" s="4"/>
      <c r="AF76" s="4"/>
      <c r="AG76" s="4"/>
      <c r="AH76" s="4"/>
      <c r="AI76" s="4"/>
      <c r="AJ76" s="4"/>
      <c r="AK76" s="4"/>
      <c r="AL76" s="4"/>
      <c r="AM76" s="4"/>
      <c r="AN76" s="4"/>
      <c r="AO76" s="4"/>
      <c r="AP76" s="4"/>
      <c r="AQ76" s="4"/>
      <c r="AR76" s="4"/>
      <c r="AS76" s="4"/>
      <c r="AT76" s="4"/>
      <c r="AU76" s="4"/>
      <c r="AV76" s="4"/>
      <c r="AW76" s="5"/>
      <c r="AX76" s="5"/>
      <c r="AY76" s="5"/>
      <c r="AZ76" s="5"/>
      <c r="BA76" s="5"/>
      <c r="BB76" s="5"/>
      <c r="BC76" s="5"/>
      <c r="BD76" s="5"/>
      <c r="BE76" s="5"/>
      <c r="BF76" s="5"/>
      <c r="BG76" s="5"/>
      <c r="BH76" s="5"/>
      <c r="BI76" s="5"/>
      <c r="BJ76" s="5"/>
      <c r="BK76" s="5"/>
      <c r="BL76" s="5"/>
      <c r="BM76" s="5"/>
      <c r="BN76" s="5"/>
    </row>
    <row r="77" spans="1:66">
      <c r="A77" s="115">
        <v>23</v>
      </c>
      <c r="B77" s="149">
        <f t="shared" si="15"/>
        <v>0</v>
      </c>
      <c r="C77" s="149">
        <f t="shared" si="15"/>
        <v>0</v>
      </c>
      <c r="D77" s="149">
        <f t="shared" si="15"/>
        <v>0</v>
      </c>
      <c r="E77" s="125">
        <v>0</v>
      </c>
      <c r="F77" s="125">
        <v>0</v>
      </c>
      <c r="G77" s="125">
        <v>0</v>
      </c>
      <c r="H77" s="125">
        <v>0</v>
      </c>
      <c r="I77" s="125">
        <v>0</v>
      </c>
      <c r="J77" s="128">
        <v>0</v>
      </c>
      <c r="K77" s="128">
        <v>0</v>
      </c>
      <c r="L77" s="119">
        <f t="shared" si="14"/>
        <v>0</v>
      </c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  <c r="AA77" s="4"/>
      <c r="AB77" s="4"/>
      <c r="AC77" s="4"/>
      <c r="AD77" s="4"/>
      <c r="AE77" s="4"/>
      <c r="AF77" s="4"/>
      <c r="AG77" s="4"/>
      <c r="AH77" s="4"/>
      <c r="AI77" s="4"/>
      <c r="AJ77" s="4"/>
      <c r="AK77" s="4"/>
      <c r="AL77" s="4"/>
      <c r="AM77" s="4"/>
      <c r="AN77" s="4"/>
      <c r="AO77" s="4"/>
      <c r="AP77" s="4"/>
      <c r="AQ77" s="4"/>
      <c r="AR77" s="4"/>
      <c r="AS77" s="4"/>
      <c r="AT77" s="4"/>
      <c r="AU77" s="4"/>
      <c r="AV77" s="4"/>
      <c r="AW77" s="5"/>
      <c r="AX77" s="5"/>
      <c r="AY77" s="5"/>
      <c r="AZ77" s="5"/>
      <c r="BA77" s="5"/>
      <c r="BB77" s="5"/>
      <c r="BC77" s="5"/>
      <c r="BD77" s="5"/>
      <c r="BE77" s="5"/>
      <c r="BF77" s="5"/>
      <c r="BG77" s="5"/>
      <c r="BH77" s="5"/>
      <c r="BI77" s="5"/>
      <c r="BJ77" s="5"/>
      <c r="BK77" s="5"/>
      <c r="BL77" s="5"/>
      <c r="BM77" s="5"/>
      <c r="BN77" s="5"/>
    </row>
    <row r="78" spans="1:66">
      <c r="A78" s="115">
        <v>24</v>
      </c>
      <c r="B78" s="149">
        <f t="shared" si="15"/>
        <v>0</v>
      </c>
      <c r="C78" s="149">
        <f t="shared" si="15"/>
        <v>0</v>
      </c>
      <c r="D78" s="149">
        <f t="shared" si="15"/>
        <v>0</v>
      </c>
      <c r="E78" s="125">
        <v>0</v>
      </c>
      <c r="F78" s="125">
        <v>0</v>
      </c>
      <c r="G78" s="125">
        <v>0</v>
      </c>
      <c r="H78" s="125">
        <v>0</v>
      </c>
      <c r="I78" s="125">
        <v>0</v>
      </c>
      <c r="J78" s="128">
        <v>0</v>
      </c>
      <c r="K78" s="128">
        <v>0</v>
      </c>
      <c r="L78" s="119">
        <f t="shared" si="14"/>
        <v>0</v>
      </c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  <c r="AA78" s="4"/>
      <c r="AB78" s="4"/>
      <c r="AC78" s="4"/>
      <c r="AD78" s="4"/>
      <c r="AE78" s="4"/>
      <c r="AF78" s="4"/>
      <c r="AG78" s="4"/>
      <c r="AH78" s="4"/>
      <c r="AI78" s="4"/>
      <c r="AJ78" s="4"/>
      <c r="AK78" s="4"/>
      <c r="AL78" s="4"/>
      <c r="AM78" s="4"/>
      <c r="AN78" s="4"/>
      <c r="AO78" s="4"/>
      <c r="AP78" s="4"/>
      <c r="AQ78" s="4"/>
      <c r="AR78" s="4"/>
      <c r="AS78" s="4"/>
      <c r="AT78" s="4"/>
      <c r="AU78" s="4"/>
      <c r="AV78" s="4"/>
      <c r="AW78" s="5"/>
      <c r="AX78" s="5"/>
      <c r="AY78" s="5"/>
      <c r="AZ78" s="5"/>
      <c r="BA78" s="5"/>
      <c r="BB78" s="5"/>
      <c r="BC78" s="5"/>
      <c r="BD78" s="5"/>
      <c r="BE78" s="5"/>
      <c r="BF78" s="5"/>
      <c r="BG78" s="5"/>
      <c r="BH78" s="5"/>
      <c r="BI78" s="5"/>
      <c r="BJ78" s="5"/>
      <c r="BK78" s="5"/>
      <c r="BL78" s="5"/>
      <c r="BM78" s="5"/>
      <c r="BN78" s="5"/>
    </row>
    <row r="79" spans="1:66">
      <c r="A79" s="115">
        <v>25</v>
      </c>
      <c r="B79" s="149">
        <f t="shared" si="15"/>
        <v>0</v>
      </c>
      <c r="C79" s="149">
        <f t="shared" si="15"/>
        <v>0</v>
      </c>
      <c r="D79" s="149">
        <f t="shared" si="15"/>
        <v>0</v>
      </c>
      <c r="E79" s="125">
        <v>0</v>
      </c>
      <c r="F79" s="125">
        <v>0</v>
      </c>
      <c r="G79" s="125">
        <v>0</v>
      </c>
      <c r="H79" s="125">
        <v>0</v>
      </c>
      <c r="I79" s="125">
        <v>0</v>
      </c>
      <c r="J79" s="128">
        <v>0</v>
      </c>
      <c r="K79" s="128">
        <v>0</v>
      </c>
      <c r="L79" s="119">
        <f t="shared" si="14"/>
        <v>0</v>
      </c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  <c r="AA79" s="4"/>
      <c r="AB79" s="4"/>
      <c r="AC79" s="4"/>
      <c r="AD79" s="4"/>
      <c r="AE79" s="4"/>
      <c r="AF79" s="4"/>
      <c r="AG79" s="4"/>
      <c r="AH79" s="4"/>
      <c r="AI79" s="4"/>
      <c r="AJ79" s="4"/>
      <c r="AK79" s="4"/>
      <c r="AL79" s="4"/>
      <c r="AM79" s="4"/>
      <c r="AN79" s="4"/>
      <c r="AO79" s="4"/>
      <c r="AP79" s="4"/>
      <c r="AQ79" s="4"/>
      <c r="AR79" s="4"/>
      <c r="AS79" s="4"/>
      <c r="AT79" s="4"/>
      <c r="AU79" s="4"/>
      <c r="AV79" s="4"/>
      <c r="AW79" s="5"/>
      <c r="AX79" s="5"/>
      <c r="AY79" s="5"/>
      <c r="AZ79" s="5"/>
      <c r="BA79" s="5"/>
      <c r="BB79" s="5"/>
      <c r="BC79" s="5"/>
      <c r="BD79" s="5"/>
      <c r="BE79" s="5"/>
      <c r="BF79" s="5"/>
      <c r="BG79" s="5"/>
      <c r="BH79" s="5"/>
      <c r="BI79" s="5"/>
      <c r="BJ79" s="5"/>
      <c r="BK79" s="5"/>
      <c r="BL79" s="5"/>
      <c r="BM79" s="5"/>
      <c r="BN79" s="5"/>
    </row>
    <row r="80" spans="1:66">
      <c r="A80" s="130"/>
      <c r="B80" s="130"/>
      <c r="C80" s="130"/>
      <c r="D80" s="131" t="s">
        <v>70</v>
      </c>
      <c r="E80" s="133">
        <f t="shared" ref="E80:L80" si="16">SUM(E55:E79)</f>
        <v>0</v>
      </c>
      <c r="F80" s="133">
        <f t="shared" si="16"/>
        <v>0</v>
      </c>
      <c r="G80" s="133">
        <f t="shared" si="16"/>
        <v>0</v>
      </c>
      <c r="H80" s="133">
        <f t="shared" si="16"/>
        <v>0</v>
      </c>
      <c r="I80" s="133">
        <f t="shared" si="16"/>
        <v>0</v>
      </c>
      <c r="J80" s="133">
        <f t="shared" si="16"/>
        <v>0</v>
      </c>
      <c r="K80" s="133">
        <f t="shared" si="16"/>
        <v>0</v>
      </c>
      <c r="L80" s="133">
        <f t="shared" si="16"/>
        <v>0</v>
      </c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  <c r="AA80" s="4"/>
      <c r="AB80" s="4"/>
      <c r="AC80" s="4"/>
      <c r="AD80" s="4"/>
      <c r="AE80" s="4"/>
      <c r="AF80" s="4"/>
      <c r="AG80" s="4"/>
      <c r="AH80" s="4"/>
      <c r="AI80" s="4"/>
      <c r="AJ80" s="4"/>
      <c r="AK80" s="4"/>
      <c r="AL80" s="4"/>
      <c r="AM80" s="4"/>
      <c r="AN80" s="4"/>
      <c r="AO80" s="4"/>
      <c r="AP80" s="4"/>
      <c r="AQ80" s="4"/>
      <c r="AR80" s="4"/>
      <c r="AS80" s="4"/>
      <c r="AT80" s="4"/>
      <c r="AU80" s="4"/>
      <c r="AV80" s="4"/>
      <c r="AW80" s="5"/>
      <c r="AX80" s="5"/>
      <c r="AY80" s="5"/>
      <c r="AZ80" s="5"/>
      <c r="BA80" s="5"/>
      <c r="BB80" s="5"/>
      <c r="BC80" s="5"/>
      <c r="BD80" s="5"/>
      <c r="BE80" s="5"/>
      <c r="BF80" s="5"/>
      <c r="BG80" s="5"/>
      <c r="BH80" s="5"/>
      <c r="BI80" s="5"/>
      <c r="BJ80" s="5"/>
      <c r="BK80" s="5"/>
      <c r="BL80" s="5"/>
      <c r="BM80" s="5"/>
      <c r="BN80" s="5"/>
    </row>
    <row r="81" spans="1:56">
      <c r="A81" s="1" t="s">
        <v>58</v>
      </c>
      <c r="B81" s="1" t="s">
        <v>117</v>
      </c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  <c r="P81" s="5"/>
      <c r="Q81" s="5"/>
      <c r="R81" s="5"/>
      <c r="S81" s="5"/>
      <c r="T81" s="5"/>
      <c r="U81" s="5"/>
      <c r="V81" s="5"/>
      <c r="W81" s="5"/>
      <c r="X81" s="5"/>
      <c r="Y81" s="5"/>
      <c r="Z81" s="5"/>
      <c r="AA81" s="5"/>
      <c r="AB81" s="5"/>
      <c r="AC81" s="5"/>
      <c r="AD81" s="5"/>
      <c r="AE81" s="5"/>
      <c r="AF81" s="5"/>
      <c r="AG81" s="5"/>
      <c r="AH81" s="5"/>
      <c r="AI81" s="5"/>
      <c r="AJ81" s="5"/>
      <c r="AK81" s="5"/>
      <c r="AL81" s="5"/>
      <c r="AM81" s="5"/>
      <c r="AN81" s="5"/>
      <c r="AO81" s="5"/>
      <c r="AP81" s="5"/>
      <c r="AQ81" s="5"/>
      <c r="AR81" s="5"/>
      <c r="AS81" s="5"/>
      <c r="AT81" s="5"/>
      <c r="AU81" s="5"/>
      <c r="AV81" s="5"/>
    </row>
    <row r="82" spans="1:56">
      <c r="A82" s="1" t="s">
        <v>78</v>
      </c>
      <c r="B82" s="1" t="s">
        <v>118</v>
      </c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  <c r="P82" s="5"/>
      <c r="Q82" s="5"/>
      <c r="R82" s="5"/>
      <c r="S82" s="5"/>
      <c r="T82" s="5"/>
      <c r="U82" s="5"/>
      <c r="V82" s="5"/>
      <c r="W82" s="5"/>
      <c r="X82" s="5"/>
      <c r="Y82" s="5"/>
      <c r="Z82" s="5"/>
      <c r="AA82" s="5"/>
      <c r="AB82" s="5"/>
      <c r="AC82" s="5"/>
      <c r="AD82" s="5"/>
      <c r="AE82" s="5"/>
      <c r="AF82" s="5"/>
      <c r="AG82" s="5"/>
      <c r="AH82" s="5"/>
      <c r="AI82" s="5"/>
      <c r="AJ82" s="5"/>
      <c r="AK82" s="5"/>
      <c r="AL82" s="5"/>
      <c r="AM82" s="5"/>
      <c r="AN82" s="5"/>
      <c r="AO82" s="5"/>
      <c r="AP82" s="5"/>
      <c r="AQ82" s="5"/>
      <c r="AR82" s="5"/>
      <c r="AS82" s="5"/>
      <c r="AT82" s="5"/>
      <c r="AU82" s="5"/>
      <c r="AV82" s="5"/>
    </row>
    <row r="83" spans="1:56">
      <c r="A83" s="1" t="s">
        <v>101</v>
      </c>
      <c r="B83" s="1" t="s">
        <v>119</v>
      </c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  <c r="P83" s="5"/>
      <c r="Q83" s="5"/>
      <c r="R83" s="5"/>
      <c r="S83" s="5"/>
      <c r="T83" s="5"/>
      <c r="U83" s="5"/>
      <c r="V83" s="5"/>
      <c r="W83" s="5"/>
      <c r="X83" s="5"/>
      <c r="Y83" s="5"/>
      <c r="Z83" s="5"/>
      <c r="AA83" s="5"/>
      <c r="AB83" s="5"/>
      <c r="AC83" s="5"/>
      <c r="AD83" s="5"/>
      <c r="AE83" s="5"/>
      <c r="AF83" s="5"/>
      <c r="AG83" s="5"/>
      <c r="AH83" s="5"/>
      <c r="AI83" s="5"/>
      <c r="AJ83" s="5"/>
      <c r="AK83" s="5"/>
      <c r="AL83" s="5"/>
      <c r="AM83" s="5"/>
      <c r="AN83" s="5"/>
      <c r="AO83" s="5"/>
      <c r="AP83" s="5"/>
      <c r="AQ83" s="5"/>
      <c r="AR83" s="5"/>
      <c r="AS83" s="5"/>
      <c r="AT83" s="5"/>
      <c r="AU83" s="5"/>
      <c r="AV83" s="5"/>
      <c r="AW83" s="5"/>
      <c r="AX83" s="5"/>
      <c r="AY83" s="5"/>
      <c r="AZ83" s="5"/>
      <c r="BA83" s="5"/>
      <c r="BB83" s="5"/>
      <c r="BC83" s="5"/>
      <c r="BD83" s="5"/>
    </row>
    <row r="84" spans="1:56">
      <c r="A84" s="1" t="s">
        <v>102</v>
      </c>
      <c r="B84" s="1" t="s">
        <v>120</v>
      </c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  <c r="V84" s="5"/>
      <c r="W84" s="5"/>
      <c r="X84" s="5"/>
      <c r="Y84" s="5"/>
      <c r="Z84" s="5"/>
      <c r="AA84" s="5"/>
      <c r="AB84" s="5"/>
      <c r="AC84" s="5"/>
      <c r="AD84" s="5"/>
      <c r="AE84" s="5"/>
      <c r="AF84" s="5"/>
      <c r="AG84" s="5"/>
      <c r="AH84" s="5"/>
      <c r="AI84" s="5"/>
      <c r="AJ84" s="5"/>
      <c r="AK84" s="5"/>
      <c r="AL84" s="5"/>
      <c r="AM84" s="5"/>
      <c r="AN84" s="5"/>
      <c r="AO84" s="5"/>
      <c r="AP84" s="5"/>
      <c r="AQ84" s="5"/>
      <c r="AR84" s="5"/>
      <c r="AS84" s="5"/>
      <c r="AT84" s="5"/>
      <c r="AU84" s="5"/>
      <c r="AV84" s="5"/>
      <c r="AW84" s="5"/>
      <c r="AX84" s="5"/>
      <c r="AY84" s="5"/>
      <c r="AZ84" s="5"/>
      <c r="BA84" s="5"/>
      <c r="BB84" s="5"/>
      <c r="BC84" s="5"/>
      <c r="BD84" s="5"/>
    </row>
    <row r="85" spans="1:56">
      <c r="A85" s="1" t="s">
        <v>103</v>
      </c>
      <c r="B85" s="1" t="s">
        <v>121</v>
      </c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5"/>
      <c r="AS85" s="5"/>
      <c r="AT85" s="5"/>
      <c r="AU85" s="5"/>
      <c r="AV85" s="5"/>
      <c r="AW85" s="5"/>
      <c r="AX85" s="5"/>
      <c r="AY85" s="5"/>
      <c r="AZ85" s="5"/>
      <c r="BA85" s="5"/>
      <c r="BB85" s="5"/>
      <c r="BC85" s="5"/>
      <c r="BD85" s="5"/>
    </row>
    <row r="86" spans="1:56">
      <c r="A86" s="1" t="s">
        <v>104</v>
      </c>
      <c r="B86" s="1" t="s">
        <v>122</v>
      </c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5"/>
      <c r="Z86" s="5"/>
      <c r="AA86" s="5"/>
      <c r="AB86" s="5"/>
      <c r="AC86" s="5"/>
      <c r="AD86" s="5"/>
      <c r="AE86" s="5"/>
      <c r="AF86" s="5"/>
      <c r="AG86" s="5"/>
      <c r="AH86" s="5"/>
      <c r="AI86" s="5"/>
      <c r="AJ86" s="5"/>
      <c r="AK86" s="5"/>
      <c r="AL86" s="5"/>
      <c r="AM86" s="5"/>
      <c r="AN86" s="5"/>
      <c r="AO86" s="5"/>
      <c r="AP86" s="5"/>
      <c r="AQ86" s="5"/>
      <c r="AR86" s="5"/>
      <c r="AS86" s="5"/>
      <c r="AT86" s="5"/>
      <c r="AU86" s="5"/>
      <c r="AV86" s="5"/>
      <c r="AW86" s="5"/>
      <c r="AX86" s="5"/>
      <c r="AY86" s="5"/>
      <c r="AZ86" s="5"/>
      <c r="BA86" s="5"/>
      <c r="BB86" s="5"/>
      <c r="BC86" s="5"/>
      <c r="BD86" s="5"/>
    </row>
    <row r="87" spans="1:56">
      <c r="A87" s="5"/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  <c r="Z87" s="5"/>
      <c r="AA87" s="5"/>
      <c r="AB87" s="5"/>
      <c r="AC87" s="5"/>
      <c r="AD87" s="5"/>
      <c r="AE87" s="5"/>
      <c r="AF87" s="5"/>
      <c r="AG87" s="5"/>
      <c r="AH87" s="5"/>
      <c r="AI87" s="5"/>
      <c r="AJ87" s="5"/>
      <c r="AK87" s="5"/>
      <c r="AL87" s="5"/>
      <c r="AM87" s="5"/>
      <c r="AN87" s="5"/>
      <c r="AO87" s="5"/>
      <c r="AP87" s="5"/>
      <c r="AQ87" s="5"/>
      <c r="AR87" s="5"/>
      <c r="AS87" s="5"/>
      <c r="AT87" s="5"/>
      <c r="AU87" s="5"/>
      <c r="AV87" s="5"/>
      <c r="AW87" s="5"/>
      <c r="AX87" s="5"/>
      <c r="AY87" s="5"/>
      <c r="AZ87" s="5"/>
      <c r="BA87" s="5"/>
      <c r="BB87" s="5"/>
      <c r="BC87" s="5"/>
      <c r="BD87" s="5"/>
    </row>
    <row r="88" spans="1:56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  <c r="Y88" s="5"/>
      <c r="Z88" s="5"/>
      <c r="AA88" s="5"/>
      <c r="AB88" s="5"/>
      <c r="AC88" s="5"/>
      <c r="AD88" s="5"/>
      <c r="AE88" s="5"/>
      <c r="AF88" s="5"/>
      <c r="AG88" s="5"/>
      <c r="AH88" s="5"/>
      <c r="AI88" s="5"/>
      <c r="AJ88" s="5"/>
      <c r="AK88" s="5"/>
      <c r="AL88" s="5"/>
      <c r="AM88" s="5"/>
      <c r="AN88" s="5"/>
      <c r="AO88" s="5"/>
      <c r="AP88" s="5"/>
      <c r="AQ88" s="5"/>
      <c r="AR88" s="5"/>
      <c r="AS88" s="5"/>
      <c r="AT88" s="5"/>
      <c r="AU88" s="5"/>
      <c r="AV88" s="5"/>
      <c r="AW88" s="5"/>
      <c r="AX88" s="5"/>
      <c r="AY88" s="5"/>
      <c r="AZ88" s="5"/>
      <c r="BA88" s="5"/>
      <c r="BB88" s="5"/>
      <c r="BC88" s="5"/>
      <c r="BD88" s="5"/>
    </row>
    <row r="89" spans="1:56">
      <c r="A89" s="5"/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  <c r="Z89" s="5"/>
      <c r="AA89" s="5"/>
      <c r="AB89" s="5"/>
      <c r="AC89" s="5"/>
      <c r="AD89" s="5"/>
      <c r="AE89" s="5"/>
      <c r="AF89" s="5"/>
      <c r="AG89" s="5"/>
      <c r="AH89" s="5"/>
      <c r="AI89" s="5"/>
      <c r="AJ89" s="5"/>
      <c r="AK89" s="5"/>
      <c r="AL89" s="5"/>
      <c r="AM89" s="5"/>
      <c r="AN89" s="5"/>
      <c r="AO89" s="5"/>
      <c r="AP89" s="5"/>
      <c r="AQ89" s="5"/>
      <c r="AR89" s="5"/>
      <c r="AS89" s="5"/>
      <c r="AT89" s="5"/>
      <c r="AU89" s="5"/>
      <c r="AV89" s="5"/>
      <c r="AW89" s="5"/>
      <c r="AX89" s="5"/>
      <c r="AY89" s="5"/>
      <c r="AZ89" s="5"/>
      <c r="BA89" s="5"/>
      <c r="BB89" s="5"/>
      <c r="BC89" s="5"/>
      <c r="BD89" s="5"/>
    </row>
    <row r="90" spans="1:56">
      <c r="A90" s="5"/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  <c r="Z90" s="5"/>
      <c r="AA90" s="5"/>
      <c r="AB90" s="5"/>
      <c r="AC90" s="5"/>
      <c r="AD90" s="5"/>
      <c r="AE90" s="5"/>
      <c r="AF90" s="5"/>
      <c r="AG90" s="5"/>
      <c r="AH90" s="5"/>
      <c r="AI90" s="5"/>
      <c r="AJ90" s="5"/>
      <c r="AK90" s="5"/>
      <c r="AL90" s="5"/>
      <c r="AM90" s="5"/>
      <c r="AN90" s="5"/>
      <c r="AO90" s="5"/>
      <c r="AP90" s="5"/>
      <c r="AQ90" s="5"/>
      <c r="AR90" s="5"/>
      <c r="AS90" s="5"/>
      <c r="AT90" s="5"/>
      <c r="AU90" s="5"/>
      <c r="AV90" s="5"/>
      <c r="AW90" s="5"/>
      <c r="AX90" s="5"/>
      <c r="AY90" s="5"/>
      <c r="AZ90" s="5"/>
      <c r="BA90" s="5"/>
      <c r="BB90" s="5"/>
      <c r="BC90" s="5"/>
      <c r="BD90" s="5"/>
    </row>
    <row r="91" spans="1:56">
      <c r="A91" s="5"/>
      <c r="B91" s="5"/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  <c r="AA91" s="5"/>
      <c r="AB91" s="5"/>
      <c r="AC91" s="5"/>
      <c r="AD91" s="5"/>
      <c r="AE91" s="5"/>
      <c r="AF91" s="5"/>
      <c r="AG91" s="5"/>
      <c r="AH91" s="5"/>
      <c r="AI91" s="5"/>
      <c r="AJ91" s="5"/>
      <c r="AK91" s="5"/>
      <c r="AL91" s="5"/>
      <c r="AM91" s="5"/>
      <c r="AN91" s="5"/>
      <c r="AO91" s="5"/>
      <c r="AP91" s="5"/>
      <c r="AQ91" s="5"/>
      <c r="AR91" s="5"/>
      <c r="AS91" s="5"/>
      <c r="AT91" s="5"/>
      <c r="AU91" s="5"/>
      <c r="AV91" s="5"/>
      <c r="AW91" s="5"/>
      <c r="AX91" s="5"/>
      <c r="AY91" s="5"/>
      <c r="AZ91" s="5"/>
      <c r="BA91" s="5"/>
      <c r="BB91" s="5"/>
      <c r="BC91" s="5"/>
      <c r="BD91" s="5"/>
    </row>
    <row r="92" spans="1:56">
      <c r="A92" s="5"/>
      <c r="B92" s="5"/>
      <c r="C92" s="5"/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  <c r="Y92" s="5"/>
      <c r="Z92" s="5"/>
      <c r="AA92" s="5"/>
      <c r="AB92" s="5"/>
      <c r="AC92" s="5"/>
      <c r="AD92" s="5"/>
      <c r="AE92" s="5"/>
      <c r="AF92" s="5"/>
      <c r="AG92" s="5"/>
      <c r="AH92" s="5"/>
      <c r="AI92" s="5"/>
      <c r="AJ92" s="5"/>
      <c r="AK92" s="5"/>
      <c r="AL92" s="5"/>
      <c r="AM92" s="5"/>
      <c r="AN92" s="5"/>
      <c r="AO92" s="5"/>
      <c r="AP92" s="5"/>
      <c r="AQ92" s="5"/>
      <c r="AR92" s="5"/>
      <c r="AS92" s="5"/>
      <c r="AT92" s="5"/>
      <c r="AU92" s="5"/>
      <c r="AV92" s="5"/>
      <c r="AW92" s="5"/>
      <c r="AX92" s="5"/>
      <c r="AY92" s="5"/>
      <c r="AZ92" s="5"/>
      <c r="BA92" s="5"/>
      <c r="BB92" s="5"/>
      <c r="BC92" s="5"/>
      <c r="BD92" s="5"/>
    </row>
    <row r="93" spans="1:56">
      <c r="A93" s="5"/>
      <c r="B93" s="5"/>
      <c r="C93" s="5"/>
      <c r="D93" s="5"/>
      <c r="E93" s="5"/>
      <c r="F93" s="5"/>
      <c r="G93" s="5"/>
      <c r="H93" s="5"/>
      <c r="I93" s="5"/>
      <c r="J93" s="5"/>
      <c r="K93" s="5"/>
      <c r="L93" s="5"/>
      <c r="M93" s="5"/>
      <c r="N93" s="5"/>
      <c r="O93" s="5"/>
      <c r="P93" s="5"/>
      <c r="Q93" s="5"/>
      <c r="R93" s="5"/>
      <c r="S93" s="5"/>
      <c r="T93" s="5"/>
      <c r="U93" s="5"/>
      <c r="V93" s="5"/>
      <c r="W93" s="5"/>
      <c r="X93" s="5"/>
      <c r="Y93" s="5"/>
      <c r="Z93" s="5"/>
      <c r="AA93" s="5"/>
      <c r="AB93" s="5"/>
      <c r="AC93" s="5"/>
      <c r="AD93" s="5"/>
      <c r="AE93" s="5"/>
      <c r="AF93" s="5"/>
      <c r="AG93" s="5"/>
      <c r="AH93" s="5"/>
      <c r="AI93" s="5"/>
      <c r="AJ93" s="5"/>
      <c r="AK93" s="5"/>
      <c r="AL93" s="5"/>
      <c r="AM93" s="5"/>
      <c r="AN93" s="5"/>
      <c r="AO93" s="5"/>
      <c r="AP93" s="5"/>
      <c r="AQ93" s="5"/>
      <c r="AR93" s="5"/>
      <c r="AS93" s="5"/>
      <c r="AT93" s="5"/>
      <c r="AU93" s="5"/>
      <c r="AV93" s="5"/>
      <c r="AW93" s="5"/>
      <c r="AX93" s="5"/>
      <c r="AY93" s="5"/>
      <c r="AZ93" s="5"/>
      <c r="BA93" s="5"/>
      <c r="BB93" s="5"/>
      <c r="BC93" s="5"/>
      <c r="BD93" s="5"/>
    </row>
    <row r="94" spans="1:56">
      <c r="A94" s="5"/>
      <c r="B94" s="5"/>
      <c r="C94" s="5"/>
      <c r="D94" s="5"/>
      <c r="E94" s="5"/>
      <c r="F94" s="5"/>
      <c r="G94" s="5"/>
      <c r="H94" s="5"/>
      <c r="I94" s="5"/>
      <c r="J94" s="5"/>
      <c r="K94" s="5"/>
      <c r="L94" s="5"/>
      <c r="M94" s="5"/>
      <c r="N94" s="5"/>
      <c r="O94" s="5"/>
      <c r="P94" s="5"/>
      <c r="Q94" s="5"/>
      <c r="R94" s="5"/>
      <c r="S94" s="5"/>
      <c r="T94" s="5"/>
      <c r="U94" s="5"/>
      <c r="V94" s="5"/>
      <c r="W94" s="5"/>
      <c r="X94" s="5"/>
      <c r="Y94" s="5"/>
      <c r="Z94" s="5"/>
      <c r="AA94" s="5"/>
      <c r="AB94" s="5"/>
      <c r="AC94" s="5"/>
      <c r="AD94" s="5"/>
      <c r="AE94" s="5"/>
      <c r="AF94" s="5"/>
      <c r="AG94" s="5"/>
      <c r="AH94" s="5"/>
      <c r="AI94" s="5"/>
      <c r="AJ94" s="5"/>
      <c r="AK94" s="5"/>
      <c r="AL94" s="5"/>
      <c r="AM94" s="5"/>
      <c r="AN94" s="5"/>
      <c r="AO94" s="5"/>
      <c r="AP94" s="5"/>
      <c r="AQ94" s="5"/>
      <c r="AR94" s="5"/>
      <c r="AS94" s="5"/>
      <c r="AT94" s="5"/>
      <c r="AU94" s="5"/>
      <c r="AV94" s="5"/>
      <c r="AW94" s="5"/>
      <c r="AX94" s="5"/>
      <c r="AY94" s="5"/>
      <c r="AZ94" s="5"/>
      <c r="BA94" s="5"/>
      <c r="BB94" s="5"/>
      <c r="BC94" s="5"/>
      <c r="BD94" s="5"/>
    </row>
    <row r="95" spans="1:56">
      <c r="A95" s="5"/>
      <c r="B95" s="5"/>
      <c r="C95" s="5"/>
      <c r="D95" s="5"/>
      <c r="E95" s="5"/>
      <c r="F95" s="5"/>
      <c r="G95" s="5"/>
      <c r="H95" s="5"/>
      <c r="I95" s="5"/>
      <c r="J95" s="5"/>
      <c r="K95" s="5"/>
      <c r="L95" s="5"/>
      <c r="M95" s="5"/>
      <c r="N95" s="5"/>
      <c r="O95" s="5"/>
      <c r="P95" s="5"/>
      <c r="Q95" s="5"/>
      <c r="R95" s="5"/>
      <c r="S95" s="5"/>
      <c r="T95" s="5"/>
      <c r="U95" s="5"/>
      <c r="V95" s="5"/>
      <c r="W95" s="5"/>
      <c r="X95" s="5"/>
      <c r="Y95" s="5"/>
      <c r="Z95" s="5"/>
      <c r="AA95" s="5"/>
      <c r="AB95" s="5"/>
      <c r="AC95" s="5"/>
      <c r="AD95" s="5"/>
      <c r="AE95" s="5"/>
      <c r="AF95" s="5"/>
      <c r="AG95" s="5"/>
      <c r="AH95" s="5"/>
      <c r="AI95" s="5"/>
      <c r="AJ95" s="5"/>
      <c r="AK95" s="5"/>
      <c r="AL95" s="5"/>
      <c r="AM95" s="5"/>
      <c r="AN95" s="5"/>
      <c r="AO95" s="5"/>
      <c r="AP95" s="5"/>
      <c r="AQ95" s="5"/>
      <c r="AR95" s="5"/>
      <c r="AS95" s="5"/>
      <c r="AT95" s="5"/>
      <c r="AU95" s="5"/>
      <c r="AV95" s="5"/>
      <c r="AW95" s="5"/>
      <c r="AX95" s="5"/>
      <c r="AY95" s="5"/>
      <c r="AZ95" s="5"/>
      <c r="BA95" s="5"/>
      <c r="BB95" s="5"/>
      <c r="BC95" s="5"/>
      <c r="BD95" s="5"/>
    </row>
    <row r="96" spans="1:56">
      <c r="A96" s="5"/>
      <c r="B96" s="5"/>
      <c r="C96" s="5"/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  <c r="AA96" s="5"/>
      <c r="AB96" s="5"/>
      <c r="AC96" s="5"/>
      <c r="AD96" s="5"/>
      <c r="AE96" s="5"/>
      <c r="AF96" s="5"/>
      <c r="AG96" s="5"/>
      <c r="AH96" s="5"/>
      <c r="AI96" s="5"/>
      <c r="AJ96" s="5"/>
      <c r="AK96" s="5"/>
      <c r="AL96" s="5"/>
      <c r="AM96" s="5"/>
      <c r="AN96" s="5"/>
      <c r="AO96" s="5"/>
      <c r="AP96" s="5"/>
      <c r="AQ96" s="5"/>
      <c r="AR96" s="5"/>
      <c r="AS96" s="5"/>
      <c r="AT96" s="5"/>
      <c r="AU96" s="5"/>
      <c r="AV96" s="5"/>
      <c r="AW96" s="5"/>
      <c r="AX96" s="5"/>
      <c r="AY96" s="5"/>
      <c r="AZ96" s="5"/>
      <c r="BA96" s="5"/>
      <c r="BB96" s="5"/>
      <c r="BC96" s="5"/>
      <c r="BD96" s="5"/>
    </row>
    <row r="97" spans="1:56">
      <c r="A97" s="5"/>
      <c r="B97" s="5"/>
      <c r="C97" s="5"/>
      <c r="D97" s="5"/>
      <c r="E97" s="5"/>
      <c r="F97" s="5"/>
      <c r="G97" s="5"/>
      <c r="H97" s="5"/>
      <c r="I97" s="5"/>
      <c r="J97" s="5"/>
      <c r="K97" s="5"/>
      <c r="L97" s="5"/>
      <c r="M97" s="5"/>
      <c r="N97" s="5"/>
      <c r="O97" s="5"/>
      <c r="P97" s="5"/>
      <c r="Q97" s="5"/>
      <c r="R97" s="5"/>
      <c r="S97" s="5"/>
      <c r="T97" s="5"/>
      <c r="U97" s="5"/>
      <c r="V97" s="5"/>
      <c r="W97" s="5"/>
      <c r="X97" s="5"/>
      <c r="Y97" s="5"/>
      <c r="Z97" s="5"/>
      <c r="AA97" s="5"/>
      <c r="AB97" s="5"/>
      <c r="AC97" s="5"/>
      <c r="AD97" s="5"/>
      <c r="AE97" s="5"/>
      <c r="AF97" s="5"/>
      <c r="AG97" s="5"/>
      <c r="AH97" s="5"/>
      <c r="AI97" s="5"/>
      <c r="AJ97" s="5"/>
      <c r="AK97" s="5"/>
      <c r="AL97" s="5"/>
      <c r="AM97" s="5"/>
      <c r="AN97" s="5"/>
      <c r="AO97" s="5"/>
      <c r="AP97" s="5"/>
      <c r="AQ97" s="5"/>
      <c r="AR97" s="5"/>
      <c r="AS97" s="5"/>
      <c r="AT97" s="5"/>
      <c r="AU97" s="5"/>
      <c r="AV97" s="5"/>
      <c r="AW97" s="5"/>
      <c r="AX97" s="5"/>
      <c r="AY97" s="5"/>
      <c r="AZ97" s="5"/>
      <c r="BA97" s="5"/>
      <c r="BB97" s="5"/>
      <c r="BC97" s="5"/>
      <c r="BD97" s="5"/>
    </row>
    <row r="98" spans="1:56">
      <c r="A98" s="5"/>
      <c r="B98" s="5"/>
      <c r="C98" s="5"/>
      <c r="D98" s="5"/>
      <c r="E98" s="5"/>
      <c r="F98" s="5"/>
      <c r="G98" s="5"/>
      <c r="H98" s="5"/>
      <c r="I98" s="5"/>
      <c r="J98" s="5"/>
      <c r="K98" s="5"/>
      <c r="L98" s="5"/>
      <c r="M98" s="5"/>
      <c r="N98" s="5"/>
      <c r="O98" s="5"/>
      <c r="P98" s="5"/>
      <c r="Q98" s="5"/>
      <c r="R98" s="5"/>
      <c r="S98" s="5"/>
      <c r="T98" s="5"/>
      <c r="U98" s="5"/>
      <c r="V98" s="5"/>
      <c r="W98" s="5"/>
      <c r="X98" s="5"/>
      <c r="Y98" s="5"/>
      <c r="Z98" s="5"/>
      <c r="AA98" s="5"/>
      <c r="AB98" s="5"/>
      <c r="AC98" s="5"/>
      <c r="AD98" s="5"/>
      <c r="AE98" s="5"/>
      <c r="AF98" s="5"/>
      <c r="AG98" s="5"/>
      <c r="AH98" s="5"/>
      <c r="AI98" s="5"/>
      <c r="AJ98" s="5"/>
      <c r="AK98" s="5"/>
      <c r="AL98" s="5"/>
      <c r="AM98" s="5"/>
      <c r="AN98" s="5"/>
      <c r="AO98" s="5"/>
      <c r="AP98" s="5"/>
      <c r="AQ98" s="5"/>
      <c r="AR98" s="5"/>
      <c r="AS98" s="5"/>
      <c r="AT98" s="5"/>
      <c r="AU98" s="5"/>
      <c r="AV98" s="5"/>
      <c r="AW98" s="5"/>
      <c r="AX98" s="5"/>
      <c r="AY98" s="5"/>
      <c r="AZ98" s="5"/>
      <c r="BA98" s="5"/>
      <c r="BB98" s="5"/>
      <c r="BC98" s="5"/>
      <c r="BD98" s="5"/>
    </row>
    <row r="99" spans="1:56">
      <c r="A99" s="5"/>
      <c r="B99" s="5"/>
      <c r="C99" s="5"/>
      <c r="D99" s="5"/>
      <c r="E99" s="5"/>
      <c r="F99" s="5"/>
      <c r="G99" s="5"/>
      <c r="H99" s="5"/>
      <c r="I99" s="5"/>
      <c r="J99" s="5"/>
      <c r="K99" s="5"/>
      <c r="L99" s="5"/>
      <c r="M99" s="5"/>
      <c r="N99" s="5"/>
      <c r="O99" s="5"/>
      <c r="P99" s="5"/>
      <c r="Q99" s="5"/>
      <c r="R99" s="5"/>
      <c r="S99" s="5"/>
      <c r="T99" s="5"/>
      <c r="U99" s="5"/>
      <c r="V99" s="5"/>
      <c r="W99" s="5"/>
      <c r="X99" s="5"/>
      <c r="Y99" s="5"/>
      <c r="Z99" s="5"/>
      <c r="AA99" s="5"/>
      <c r="AB99" s="5"/>
      <c r="AC99" s="5"/>
      <c r="AD99" s="5"/>
      <c r="AE99" s="5"/>
      <c r="AF99" s="5"/>
      <c r="AG99" s="5"/>
      <c r="AH99" s="5"/>
      <c r="AI99" s="5"/>
      <c r="AJ99" s="5"/>
      <c r="AK99" s="5"/>
      <c r="AL99" s="5"/>
      <c r="AM99" s="5"/>
      <c r="AN99" s="5"/>
      <c r="AO99" s="5"/>
      <c r="AP99" s="5"/>
      <c r="AQ99" s="5"/>
      <c r="AR99" s="5"/>
      <c r="AS99" s="5"/>
      <c r="AT99" s="5"/>
      <c r="AU99" s="5"/>
      <c r="AV99" s="5"/>
      <c r="AW99" s="5"/>
      <c r="AX99" s="5"/>
      <c r="AY99" s="5"/>
      <c r="AZ99" s="5"/>
      <c r="BA99" s="5"/>
      <c r="BB99" s="5"/>
      <c r="BC99" s="5"/>
      <c r="BD99" s="5"/>
    </row>
    <row r="100" spans="1:56">
      <c r="A100" s="5"/>
      <c r="B100" s="5"/>
      <c r="C100" s="5"/>
      <c r="D100" s="5"/>
      <c r="E100" s="5"/>
      <c r="F100" s="5"/>
      <c r="G100" s="5"/>
      <c r="H100" s="5"/>
      <c r="I100" s="5"/>
      <c r="J100" s="5"/>
      <c r="K100" s="5"/>
      <c r="L100" s="5"/>
      <c r="M100" s="5"/>
      <c r="N100" s="5"/>
      <c r="O100" s="5"/>
      <c r="P100" s="5"/>
      <c r="Q100" s="5"/>
      <c r="R100" s="5"/>
      <c r="S100" s="5"/>
      <c r="T100" s="5"/>
      <c r="U100" s="5"/>
      <c r="V100" s="5"/>
      <c r="W100" s="5"/>
      <c r="X100" s="5"/>
      <c r="Y100" s="5"/>
      <c r="Z100" s="5"/>
      <c r="AA100" s="5"/>
      <c r="AB100" s="5"/>
      <c r="AC100" s="5"/>
      <c r="AD100" s="5"/>
      <c r="AE100" s="5"/>
      <c r="AF100" s="5"/>
      <c r="AG100" s="5"/>
      <c r="AH100" s="5"/>
      <c r="AI100" s="5"/>
      <c r="AJ100" s="5"/>
      <c r="AK100" s="5"/>
      <c r="AL100" s="5"/>
      <c r="AM100" s="5"/>
      <c r="AN100" s="5"/>
      <c r="AO100" s="5"/>
      <c r="AP100" s="5"/>
      <c r="AQ100" s="5"/>
      <c r="AR100" s="5"/>
      <c r="AS100" s="5"/>
      <c r="AT100" s="5"/>
      <c r="AU100" s="5"/>
      <c r="AV100" s="5"/>
      <c r="AW100" s="5"/>
      <c r="AX100" s="5"/>
      <c r="AY100" s="5"/>
      <c r="AZ100" s="5"/>
      <c r="BA100" s="5"/>
      <c r="BB100" s="5"/>
      <c r="BC100" s="5"/>
      <c r="BD100" s="5"/>
    </row>
    <row r="101" spans="1:56">
      <c r="A101" s="5"/>
      <c r="B101" s="5"/>
      <c r="C101" s="5"/>
      <c r="D101" s="5"/>
      <c r="E101" s="5"/>
      <c r="F101" s="5"/>
      <c r="G101" s="5"/>
      <c r="H101" s="5"/>
      <c r="I101" s="5"/>
      <c r="J101" s="5"/>
      <c r="K101" s="5"/>
      <c r="L101" s="5"/>
      <c r="M101" s="5"/>
      <c r="N101" s="5"/>
      <c r="O101" s="5"/>
      <c r="P101" s="5"/>
      <c r="Q101" s="5"/>
      <c r="R101" s="5"/>
      <c r="S101" s="5"/>
      <c r="T101" s="5"/>
      <c r="U101" s="5"/>
      <c r="V101" s="5"/>
      <c r="W101" s="5"/>
      <c r="X101" s="5"/>
      <c r="Y101" s="5"/>
      <c r="Z101" s="5"/>
      <c r="AA101" s="5"/>
      <c r="AB101" s="5"/>
      <c r="AC101" s="5"/>
      <c r="AD101" s="5"/>
      <c r="AE101" s="5"/>
      <c r="AF101" s="5"/>
      <c r="AG101" s="5"/>
      <c r="AH101" s="5"/>
      <c r="AI101" s="5"/>
      <c r="AJ101" s="5"/>
      <c r="AK101" s="5"/>
      <c r="AL101" s="5"/>
      <c r="AM101" s="5"/>
      <c r="AN101" s="5"/>
      <c r="AO101" s="5"/>
      <c r="AP101" s="5"/>
      <c r="AQ101" s="5"/>
      <c r="AR101" s="5"/>
      <c r="AS101" s="5"/>
      <c r="AT101" s="5"/>
      <c r="AU101" s="5"/>
      <c r="AV101" s="5"/>
      <c r="AW101" s="5"/>
      <c r="AX101" s="5"/>
      <c r="AY101" s="5"/>
      <c r="AZ101" s="5"/>
      <c r="BA101" s="5"/>
      <c r="BB101" s="5"/>
      <c r="BC101" s="5"/>
      <c r="BD101" s="5"/>
    </row>
    <row r="102" spans="1:56">
      <c r="A102" s="5"/>
      <c r="B102" s="5"/>
      <c r="C102" s="5"/>
      <c r="D102" s="5"/>
      <c r="E102" s="5"/>
      <c r="F102" s="5"/>
      <c r="G102" s="5"/>
      <c r="H102" s="5"/>
      <c r="I102" s="5"/>
      <c r="J102" s="5"/>
      <c r="K102" s="5"/>
      <c r="L102" s="5"/>
      <c r="M102" s="5"/>
      <c r="N102" s="5"/>
      <c r="O102" s="5"/>
      <c r="P102" s="5"/>
      <c r="Q102" s="5"/>
      <c r="R102" s="5"/>
      <c r="S102" s="5"/>
      <c r="T102" s="5"/>
      <c r="U102" s="5"/>
      <c r="V102" s="5"/>
      <c r="W102" s="5"/>
      <c r="X102" s="5"/>
      <c r="Y102" s="5"/>
      <c r="Z102" s="5"/>
      <c r="AA102" s="5"/>
      <c r="AB102" s="5"/>
      <c r="AC102" s="5"/>
      <c r="AD102" s="5"/>
      <c r="AE102" s="5"/>
      <c r="AF102" s="5"/>
      <c r="AG102" s="5"/>
      <c r="AH102" s="5"/>
      <c r="AI102" s="5"/>
      <c r="AJ102" s="5"/>
      <c r="AK102" s="5"/>
      <c r="AL102" s="5"/>
      <c r="AM102" s="5"/>
      <c r="AN102" s="5"/>
      <c r="AO102" s="5"/>
      <c r="AP102" s="5"/>
      <c r="AQ102" s="5"/>
      <c r="AR102" s="5"/>
      <c r="AS102" s="5"/>
      <c r="AT102" s="5"/>
      <c r="AU102" s="5"/>
      <c r="AV102" s="5"/>
      <c r="AW102" s="5"/>
      <c r="AX102" s="5"/>
      <c r="AY102" s="5"/>
      <c r="AZ102" s="5"/>
      <c r="BA102" s="5"/>
      <c r="BB102" s="5"/>
      <c r="BC102" s="5"/>
      <c r="BD102" s="5"/>
    </row>
    <row r="103" spans="1:56">
      <c r="A103" s="5"/>
      <c r="B103" s="5"/>
      <c r="C103" s="5"/>
      <c r="D103" s="5"/>
      <c r="E103" s="5"/>
      <c r="F103" s="5"/>
      <c r="G103" s="5"/>
      <c r="H103" s="5"/>
      <c r="I103" s="5"/>
      <c r="J103" s="5"/>
      <c r="K103" s="5"/>
      <c r="L103" s="5"/>
      <c r="M103" s="5"/>
      <c r="N103" s="5"/>
      <c r="O103" s="5"/>
      <c r="P103" s="5"/>
      <c r="Q103" s="5"/>
      <c r="R103" s="5"/>
      <c r="S103" s="5"/>
      <c r="T103" s="5"/>
      <c r="U103" s="5"/>
      <c r="V103" s="5"/>
      <c r="W103" s="5"/>
      <c r="X103" s="5"/>
      <c r="Y103" s="5"/>
      <c r="Z103" s="5"/>
      <c r="AA103" s="5"/>
      <c r="AB103" s="5"/>
      <c r="AC103" s="5"/>
      <c r="AD103" s="5"/>
      <c r="AE103" s="5"/>
      <c r="AF103" s="5"/>
      <c r="AG103" s="5"/>
      <c r="AH103" s="5"/>
      <c r="AI103" s="5"/>
      <c r="AJ103" s="5"/>
      <c r="AK103" s="5"/>
      <c r="AL103" s="5"/>
      <c r="AM103" s="5"/>
      <c r="AN103" s="5"/>
      <c r="AO103" s="5"/>
      <c r="AP103" s="5"/>
      <c r="AQ103" s="5"/>
      <c r="AR103" s="5"/>
      <c r="AS103" s="5"/>
      <c r="AT103" s="5"/>
      <c r="AU103" s="5"/>
      <c r="AV103" s="5"/>
      <c r="AW103" s="5"/>
      <c r="AX103" s="5"/>
      <c r="AY103" s="5"/>
      <c r="AZ103" s="5"/>
      <c r="BA103" s="5"/>
      <c r="BB103" s="5"/>
      <c r="BC103" s="5"/>
      <c r="BD103" s="5"/>
    </row>
    <row r="104" spans="1:56">
      <c r="A104" s="5"/>
      <c r="B104" s="5"/>
      <c r="C104" s="5"/>
      <c r="D104" s="5"/>
      <c r="E104" s="5"/>
      <c r="F104" s="5"/>
      <c r="G104" s="5"/>
      <c r="H104" s="5"/>
      <c r="I104" s="5"/>
      <c r="J104" s="5"/>
      <c r="K104" s="5"/>
      <c r="L104" s="5"/>
      <c r="M104" s="5"/>
      <c r="N104" s="5"/>
      <c r="O104" s="5"/>
      <c r="P104" s="5"/>
      <c r="Q104" s="5"/>
      <c r="R104" s="5"/>
      <c r="S104" s="5"/>
      <c r="T104" s="5"/>
      <c r="U104" s="5"/>
      <c r="V104" s="5"/>
      <c r="W104" s="5"/>
      <c r="X104" s="5"/>
      <c r="Y104" s="5"/>
      <c r="Z104" s="5"/>
      <c r="AA104" s="5"/>
      <c r="AB104" s="5"/>
      <c r="AC104" s="5"/>
      <c r="AD104" s="5"/>
      <c r="AE104" s="5"/>
      <c r="AF104" s="5"/>
      <c r="AG104" s="5"/>
      <c r="AH104" s="5"/>
      <c r="AI104" s="5"/>
      <c r="AJ104" s="5"/>
      <c r="AK104" s="5"/>
      <c r="AL104" s="5"/>
      <c r="AM104" s="5"/>
      <c r="AN104" s="5"/>
      <c r="AO104" s="5"/>
      <c r="AP104" s="5"/>
      <c r="AQ104" s="5"/>
      <c r="AR104" s="5"/>
      <c r="AS104" s="5"/>
      <c r="AT104" s="5"/>
      <c r="AU104" s="5"/>
      <c r="AV104" s="5"/>
      <c r="AW104" s="5"/>
      <c r="AX104" s="5"/>
      <c r="AY104" s="5"/>
      <c r="AZ104" s="5"/>
      <c r="BA104" s="5"/>
      <c r="BB104" s="5"/>
      <c r="BC104" s="5"/>
      <c r="BD104" s="5"/>
    </row>
    <row r="105" spans="1:56">
      <c r="A105" s="5"/>
      <c r="B105" s="5"/>
      <c r="C105" s="5"/>
      <c r="D105" s="5"/>
      <c r="E105" s="5"/>
      <c r="F105" s="5"/>
      <c r="G105" s="5"/>
      <c r="H105" s="5"/>
      <c r="I105" s="5"/>
      <c r="J105" s="5"/>
      <c r="K105" s="5"/>
      <c r="L105" s="5"/>
      <c r="M105" s="5"/>
      <c r="N105" s="5"/>
      <c r="O105" s="5"/>
      <c r="P105" s="5"/>
      <c r="Q105" s="5"/>
      <c r="R105" s="5"/>
      <c r="S105" s="5"/>
      <c r="T105" s="5"/>
      <c r="U105" s="5"/>
      <c r="V105" s="5"/>
      <c r="W105" s="5"/>
      <c r="X105" s="5"/>
      <c r="Y105" s="5"/>
      <c r="Z105" s="5"/>
      <c r="AA105" s="5"/>
      <c r="AB105" s="5"/>
      <c r="AC105" s="5"/>
      <c r="AD105" s="5"/>
      <c r="AE105" s="5"/>
      <c r="AF105" s="5"/>
      <c r="AG105" s="5"/>
      <c r="AH105" s="5"/>
      <c r="AI105" s="5"/>
      <c r="AJ105" s="5"/>
      <c r="AK105" s="5"/>
      <c r="AL105" s="5"/>
      <c r="AM105" s="5"/>
      <c r="AN105" s="5"/>
      <c r="AO105" s="5"/>
      <c r="AP105" s="5"/>
      <c r="AQ105" s="5"/>
      <c r="AR105" s="5"/>
      <c r="AS105" s="5"/>
      <c r="AT105" s="5"/>
      <c r="AU105" s="5"/>
      <c r="AV105" s="5"/>
      <c r="AW105" s="5"/>
      <c r="AX105" s="5"/>
      <c r="AY105" s="5"/>
      <c r="AZ105" s="5"/>
      <c r="BA105" s="5"/>
      <c r="BB105" s="5"/>
      <c r="BC105" s="5"/>
      <c r="BD105" s="5"/>
    </row>
    <row r="106" spans="1:56">
      <c r="A106" s="5"/>
      <c r="B106" s="5"/>
      <c r="C106" s="5"/>
      <c r="D106" s="5"/>
      <c r="E106" s="5"/>
      <c r="F106" s="5"/>
      <c r="G106" s="5"/>
      <c r="H106" s="5"/>
      <c r="I106" s="5"/>
      <c r="J106" s="5"/>
      <c r="K106" s="5"/>
      <c r="L106" s="5"/>
      <c r="M106" s="5"/>
      <c r="N106" s="5"/>
      <c r="O106" s="5"/>
      <c r="P106" s="5"/>
      <c r="Q106" s="5"/>
      <c r="R106" s="5"/>
      <c r="S106" s="5"/>
      <c r="T106" s="5"/>
      <c r="U106" s="5"/>
      <c r="V106" s="5"/>
      <c r="W106" s="5"/>
      <c r="X106" s="5"/>
      <c r="Y106" s="5"/>
      <c r="Z106" s="5"/>
      <c r="AA106" s="5"/>
      <c r="AB106" s="5"/>
      <c r="AC106" s="5"/>
      <c r="AD106" s="5"/>
      <c r="AE106" s="5"/>
      <c r="AF106" s="5"/>
      <c r="AG106" s="5"/>
      <c r="AH106" s="5"/>
      <c r="AI106" s="5"/>
      <c r="AJ106" s="5"/>
      <c r="AK106" s="5"/>
      <c r="AL106" s="5"/>
      <c r="AM106" s="5"/>
      <c r="AN106" s="5"/>
      <c r="AO106" s="5"/>
      <c r="AP106" s="5"/>
      <c r="AQ106" s="5"/>
      <c r="AR106" s="5"/>
      <c r="AS106" s="5"/>
      <c r="AT106" s="5"/>
      <c r="AU106" s="5"/>
      <c r="AV106" s="5"/>
      <c r="AW106" s="5"/>
      <c r="AX106" s="5"/>
      <c r="AY106" s="5"/>
      <c r="AZ106" s="5"/>
      <c r="BA106" s="5"/>
      <c r="BB106" s="5"/>
      <c r="BC106" s="5"/>
      <c r="BD106" s="5"/>
    </row>
    <row r="107" spans="1:56">
      <c r="A107" s="5"/>
      <c r="B107" s="5"/>
      <c r="C107" s="5"/>
      <c r="D107" s="5"/>
      <c r="E107" s="5"/>
      <c r="F107" s="5"/>
      <c r="G107" s="5"/>
      <c r="H107" s="5"/>
      <c r="I107" s="5"/>
      <c r="J107" s="5"/>
      <c r="K107" s="5"/>
      <c r="L107" s="5"/>
      <c r="M107" s="5"/>
      <c r="N107" s="5"/>
      <c r="O107" s="5"/>
      <c r="P107" s="5"/>
      <c r="Q107" s="5"/>
      <c r="R107" s="5"/>
      <c r="S107" s="5"/>
      <c r="T107" s="5"/>
      <c r="U107" s="5"/>
      <c r="V107" s="5"/>
      <c r="W107" s="5"/>
      <c r="X107" s="5"/>
      <c r="Y107" s="5"/>
      <c r="Z107" s="5"/>
      <c r="AA107" s="5"/>
    </row>
    <row r="108" spans="1:56">
      <c r="A108" s="5"/>
      <c r="B108" s="5"/>
      <c r="C108" s="5"/>
      <c r="D108" s="5"/>
      <c r="E108" s="5"/>
      <c r="F108" s="5"/>
      <c r="G108" s="5"/>
      <c r="H108" s="5"/>
      <c r="I108" s="5"/>
      <c r="J108" s="5"/>
      <c r="K108" s="5"/>
      <c r="L108" s="5"/>
      <c r="M108" s="5"/>
      <c r="N108" s="5"/>
      <c r="O108" s="5"/>
      <c r="P108" s="5"/>
      <c r="Q108" s="5"/>
      <c r="R108" s="5"/>
      <c r="S108" s="5"/>
      <c r="T108" s="5"/>
      <c r="U108" s="5"/>
      <c r="V108" s="5"/>
      <c r="W108" s="5"/>
      <c r="X108" s="5"/>
      <c r="Y108" s="5"/>
      <c r="Z108" s="5"/>
      <c r="AA108" s="5"/>
    </row>
    <row r="109" spans="1:56">
      <c r="A109" s="5"/>
      <c r="B109" s="5"/>
      <c r="C109" s="5"/>
      <c r="D109" s="5"/>
      <c r="E109" s="5"/>
      <c r="F109" s="5"/>
      <c r="G109" s="5"/>
      <c r="H109" s="5"/>
      <c r="I109" s="5"/>
      <c r="J109" s="5"/>
      <c r="K109" s="5"/>
      <c r="L109" s="5"/>
      <c r="M109" s="5"/>
      <c r="N109" s="5"/>
      <c r="O109" s="5"/>
      <c r="P109" s="5"/>
      <c r="Q109" s="5"/>
      <c r="R109" s="5"/>
      <c r="S109" s="5"/>
      <c r="T109" s="5"/>
      <c r="U109" s="5"/>
      <c r="V109" s="5"/>
      <c r="W109" s="5"/>
      <c r="X109" s="5"/>
      <c r="Y109" s="5"/>
      <c r="Z109" s="5"/>
      <c r="AA109" s="5"/>
    </row>
    <row r="110" spans="1:56">
      <c r="A110" s="5"/>
      <c r="B110" s="5"/>
      <c r="C110" s="5"/>
      <c r="D110" s="5"/>
      <c r="E110" s="5"/>
      <c r="F110" s="5"/>
      <c r="G110" s="5"/>
      <c r="H110" s="5"/>
      <c r="I110" s="5"/>
      <c r="J110" s="5"/>
      <c r="K110" s="5"/>
      <c r="L110" s="5"/>
      <c r="M110" s="5"/>
      <c r="N110" s="5"/>
      <c r="O110" s="5"/>
      <c r="P110" s="5"/>
      <c r="Q110" s="5"/>
      <c r="R110" s="5"/>
      <c r="S110" s="5"/>
      <c r="T110" s="5"/>
      <c r="U110" s="5"/>
      <c r="V110" s="5"/>
      <c r="W110" s="5"/>
      <c r="X110" s="5"/>
      <c r="Y110" s="5"/>
      <c r="Z110" s="5"/>
      <c r="AA110" s="5"/>
    </row>
    <row r="111" spans="1:56">
      <c r="A111" s="5"/>
      <c r="B111" s="5"/>
      <c r="C111" s="5"/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  <c r="W111" s="5"/>
      <c r="X111" s="5"/>
      <c r="Y111" s="5"/>
      <c r="Z111" s="5"/>
      <c r="AA111" s="5"/>
    </row>
    <row r="112" spans="1:56">
      <c r="A112" s="5"/>
      <c r="B112" s="5"/>
      <c r="C112" s="5"/>
      <c r="D112" s="5"/>
      <c r="E112" s="5"/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  <c r="W112" s="5"/>
      <c r="X112" s="5"/>
      <c r="Y112" s="5"/>
      <c r="Z112" s="5"/>
      <c r="AA112" s="5"/>
    </row>
    <row r="113" spans="1:27">
      <c r="A113" s="5"/>
      <c r="B113" s="5"/>
      <c r="C113" s="5"/>
      <c r="D113" s="5"/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"/>
      <c r="W113" s="5"/>
      <c r="X113" s="5"/>
      <c r="Y113" s="5"/>
      <c r="Z113" s="5"/>
      <c r="AA113" s="5"/>
    </row>
    <row r="114" spans="1:27">
      <c r="A114" s="5"/>
      <c r="B114" s="5"/>
      <c r="C114" s="5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5"/>
      <c r="V114" s="5"/>
      <c r="W114" s="5"/>
      <c r="X114" s="5"/>
      <c r="Y114" s="5"/>
      <c r="Z114" s="5"/>
      <c r="AA114" s="5"/>
    </row>
    <row r="115" spans="1:27">
      <c r="A115" s="5"/>
      <c r="B115" s="5"/>
      <c r="C115" s="5"/>
      <c r="D115" s="5"/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  <c r="R115" s="5"/>
      <c r="S115" s="5"/>
      <c r="T115" s="5"/>
      <c r="U115" s="5"/>
      <c r="V115" s="5"/>
      <c r="W115" s="5"/>
      <c r="X115" s="5"/>
      <c r="Y115" s="5"/>
      <c r="Z115" s="5"/>
      <c r="AA115" s="5"/>
    </row>
    <row r="116" spans="1:27">
      <c r="A116" s="5"/>
      <c r="B116" s="5"/>
      <c r="C116" s="5"/>
      <c r="D116" s="5"/>
      <c r="E116" s="5"/>
      <c r="F116" s="5"/>
      <c r="G116" s="5"/>
      <c r="H116" s="5"/>
      <c r="I116" s="5"/>
      <c r="J116" s="5"/>
      <c r="K116" s="5"/>
      <c r="L116" s="5"/>
      <c r="M116" s="5"/>
      <c r="N116" s="5"/>
      <c r="O116" s="5"/>
      <c r="P116" s="5"/>
      <c r="Q116" s="5"/>
      <c r="R116" s="5"/>
      <c r="S116" s="5"/>
      <c r="T116" s="5"/>
      <c r="U116" s="5"/>
      <c r="V116" s="5"/>
      <c r="W116" s="5"/>
      <c r="X116" s="5"/>
      <c r="Y116" s="5"/>
      <c r="Z116" s="5"/>
      <c r="AA116" s="5"/>
    </row>
    <row r="117" spans="1:27">
      <c r="A117" s="5"/>
      <c r="B117" s="5"/>
      <c r="C117" s="5"/>
      <c r="D117" s="5"/>
      <c r="E117" s="5"/>
      <c r="F117" s="5"/>
      <c r="G117" s="5"/>
      <c r="H117" s="5"/>
      <c r="I117" s="5"/>
      <c r="J117" s="5"/>
      <c r="K117" s="5"/>
      <c r="L117" s="5"/>
      <c r="M117" s="5"/>
      <c r="N117" s="5"/>
      <c r="O117" s="5"/>
      <c r="P117" s="5"/>
      <c r="Q117" s="5"/>
      <c r="R117" s="5"/>
      <c r="S117" s="5"/>
      <c r="T117" s="5"/>
      <c r="U117" s="5"/>
      <c r="V117" s="5"/>
      <c r="W117" s="5"/>
      <c r="X117" s="5"/>
      <c r="Y117" s="5"/>
      <c r="Z117" s="5"/>
      <c r="AA117" s="5"/>
    </row>
    <row r="118" spans="1:27">
      <c r="A118" s="5"/>
      <c r="B118" s="5"/>
      <c r="C118" s="5"/>
      <c r="D118" s="5"/>
      <c r="E118" s="5"/>
      <c r="F118" s="5"/>
      <c r="G118" s="5"/>
      <c r="H118" s="5"/>
      <c r="I118" s="5"/>
      <c r="J118" s="5"/>
      <c r="K118" s="5"/>
      <c r="L118" s="5"/>
      <c r="M118" s="5"/>
      <c r="N118" s="5"/>
      <c r="O118" s="5"/>
      <c r="P118" s="5"/>
      <c r="Q118" s="5"/>
      <c r="R118" s="5"/>
      <c r="S118" s="5"/>
      <c r="T118" s="5"/>
      <c r="U118" s="5"/>
      <c r="V118" s="5"/>
      <c r="W118" s="5"/>
      <c r="X118" s="5"/>
      <c r="Y118" s="5"/>
      <c r="Z118" s="5"/>
      <c r="AA118" s="5"/>
    </row>
    <row r="119" spans="1:27">
      <c r="A119" s="5"/>
      <c r="B119" s="5"/>
      <c r="C119" s="5"/>
      <c r="D119" s="5"/>
      <c r="E119" s="5"/>
      <c r="F119" s="5"/>
      <c r="G119" s="5"/>
      <c r="H119" s="5"/>
      <c r="I119" s="5"/>
      <c r="J119" s="5"/>
      <c r="K119" s="5"/>
      <c r="L119" s="5"/>
      <c r="M119" s="5"/>
      <c r="N119" s="5"/>
      <c r="O119" s="5"/>
      <c r="P119" s="5"/>
      <c r="Q119" s="5"/>
      <c r="R119" s="5"/>
      <c r="S119" s="5"/>
      <c r="T119" s="5"/>
      <c r="U119" s="5"/>
      <c r="V119" s="5"/>
      <c r="W119" s="5"/>
      <c r="X119" s="5"/>
      <c r="Y119" s="5"/>
      <c r="Z119" s="5"/>
      <c r="AA119" s="5"/>
    </row>
    <row r="120" spans="1:27">
      <c r="A120" s="5"/>
      <c r="B120" s="5"/>
      <c r="C120" s="5"/>
      <c r="D120" s="5"/>
      <c r="E120" s="5"/>
      <c r="F120" s="5"/>
      <c r="G120" s="5"/>
      <c r="H120" s="5"/>
      <c r="I120" s="5"/>
      <c r="J120" s="5"/>
      <c r="K120" s="5"/>
      <c r="L120" s="5"/>
      <c r="M120" s="5"/>
      <c r="N120" s="5"/>
      <c r="O120" s="5"/>
      <c r="P120" s="5"/>
      <c r="Q120" s="5"/>
      <c r="R120" s="5"/>
      <c r="S120" s="5"/>
      <c r="T120" s="5"/>
      <c r="U120" s="5"/>
      <c r="V120" s="5"/>
      <c r="W120" s="5"/>
      <c r="X120" s="5"/>
      <c r="Y120" s="5"/>
      <c r="Z120" s="5"/>
      <c r="AA120" s="5"/>
    </row>
  </sheetData>
  <mergeCells count="1">
    <mergeCell ref="I14:J15"/>
  </mergeCells>
  <printOptions horizontalCentered="1"/>
  <pageMargins left="0.23622047244094491" right="0.23622047244094491" top="0.9055118110236221" bottom="0.23622047244094491" header="0.31496062992125984" footer="0.31496062992125984"/>
  <pageSetup paperSize="5" scale="79" fitToWidth="0" fitToHeight="0" orientation="landscape" r:id="rId1"/>
  <headerFooter>
    <oddHeader xml:space="preserve">&amp;C&amp;"Times New Roman,Bold"&amp;14Government of Guam
Fiscal Year 2024
Agency Staffing Pattern
(CURRENT)&amp;R&amp;"Times New Roman,Bold"[BBMR BD-1]           </oddHeader>
  </headerFooter>
  <rowBreaks count="1" manualBreakCount="1">
    <brk id="45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EDB210-FBDF-45B2-ACE3-06CF4F846A27}">
  <dimension ref="A1:BV120"/>
  <sheetViews>
    <sheetView zoomScale="130" zoomScaleNormal="130" zoomScaleSheetLayoutView="100" workbookViewId="0">
      <selection activeCell="D23" sqref="D23"/>
    </sheetView>
  </sheetViews>
  <sheetFormatPr defaultColWidth="8.88671875" defaultRowHeight="11.25"/>
  <cols>
    <col min="1" max="1" width="2.88671875" style="6" customWidth="1"/>
    <col min="2" max="2" width="5.88671875" style="6" customWidth="1"/>
    <col min="3" max="3" width="18.88671875" style="6" customWidth="1"/>
    <col min="4" max="4" width="17.88671875" style="6" customWidth="1"/>
    <col min="5" max="5" width="8" style="6" customWidth="1"/>
    <col min="6" max="6" width="8.109375" style="6" customWidth="1"/>
    <col min="7" max="7" width="8.88671875" style="6" customWidth="1"/>
    <col min="8" max="8" width="8.109375" style="6" customWidth="1"/>
    <col min="9" max="9" width="9.44140625" style="6" customWidth="1"/>
    <col min="10" max="10" width="6.88671875" style="6" customWidth="1"/>
    <col min="11" max="11" width="7.6640625" style="6" customWidth="1"/>
    <col min="12" max="12" width="10.88671875" style="6" customWidth="1"/>
    <col min="13" max="14" width="8.6640625" style="6" customWidth="1"/>
    <col min="15" max="15" width="8" style="6" customWidth="1"/>
    <col min="16" max="16" width="6.88671875" style="6" customWidth="1"/>
    <col min="17" max="20" width="8.88671875" style="6" customWidth="1"/>
    <col min="21" max="16384" width="8.88671875" style="6"/>
  </cols>
  <sheetData>
    <row r="1" spans="1:74" ht="15.75">
      <c r="A1" s="1"/>
      <c r="B1" s="1"/>
      <c r="C1" s="1"/>
      <c r="D1" s="1"/>
      <c r="E1" s="1"/>
      <c r="F1" s="2" t="s">
        <v>0</v>
      </c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3" t="s">
        <v>0</v>
      </c>
      <c r="T1" s="1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</row>
    <row r="2" spans="1:74" ht="12.75">
      <c r="A2" s="72" t="s">
        <v>1</v>
      </c>
      <c r="B2" s="73"/>
      <c r="C2" s="73"/>
      <c r="D2" s="72" t="s">
        <v>72</v>
      </c>
      <c r="E2" s="73"/>
      <c r="F2" s="3" t="s">
        <v>0</v>
      </c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</row>
    <row r="3" spans="1:74" ht="8.1" customHeight="1">
      <c r="A3" s="72"/>
      <c r="B3" s="73"/>
      <c r="C3" s="73"/>
      <c r="D3" s="72"/>
      <c r="E3" s="73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  <c r="BD3" s="4"/>
      <c r="BE3" s="5"/>
      <c r="BF3" s="5"/>
      <c r="BG3" s="5"/>
      <c r="BH3" s="5"/>
      <c r="BI3" s="5"/>
      <c r="BJ3" s="5"/>
      <c r="BK3" s="5"/>
      <c r="BL3" s="5"/>
      <c r="BM3" s="5"/>
      <c r="BN3" s="5"/>
      <c r="BO3" s="5"/>
      <c r="BP3" s="5"/>
      <c r="BQ3" s="5"/>
      <c r="BR3" s="5"/>
      <c r="BS3" s="5"/>
      <c r="BT3" s="5"/>
      <c r="BU3" s="5"/>
      <c r="BV3" s="5"/>
    </row>
    <row r="4" spans="1:74" ht="12.75">
      <c r="A4" s="72" t="s">
        <v>3</v>
      </c>
      <c r="B4" s="73"/>
      <c r="C4" s="73"/>
      <c r="D4" s="3" t="s">
        <v>4</v>
      </c>
      <c r="E4" s="73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</row>
    <row r="5" spans="1:74" ht="8.1" customHeight="1">
      <c r="A5" s="72"/>
      <c r="B5" s="73"/>
      <c r="C5" s="73"/>
      <c r="D5" s="73"/>
      <c r="E5" s="73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5"/>
      <c r="BF5" s="5"/>
      <c r="BG5" s="5"/>
      <c r="BH5" s="5"/>
      <c r="BI5" s="5"/>
      <c r="BJ5" s="5"/>
      <c r="BK5" s="5"/>
      <c r="BL5" s="5"/>
      <c r="BM5" s="5"/>
      <c r="BN5" s="5"/>
      <c r="BO5" s="5"/>
      <c r="BP5" s="5"/>
      <c r="BQ5" s="5"/>
      <c r="BR5" s="5"/>
      <c r="BS5" s="5"/>
      <c r="BT5" s="5"/>
      <c r="BU5" s="5"/>
      <c r="BV5" s="5"/>
    </row>
    <row r="6" spans="1:74" ht="12.75">
      <c r="A6" s="72" t="s">
        <v>73</v>
      </c>
      <c r="B6" s="73"/>
      <c r="C6" s="73"/>
      <c r="D6" s="72" t="s">
        <v>152</v>
      </c>
      <c r="E6" s="73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</row>
    <row r="7" spans="1:74" ht="8.1" customHeight="1">
      <c r="A7" s="72"/>
      <c r="B7" s="73"/>
      <c r="C7" s="73"/>
      <c r="D7" s="72"/>
      <c r="E7" s="73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  <c r="BV7" s="5"/>
    </row>
    <row r="8" spans="1:74" ht="12.75">
      <c r="A8" s="72" t="s">
        <v>75</v>
      </c>
      <c r="B8" s="73"/>
      <c r="C8" s="73"/>
      <c r="D8" s="72" t="s">
        <v>68</v>
      </c>
      <c r="E8" s="72" t="s">
        <v>220</v>
      </c>
      <c r="F8" s="1"/>
      <c r="G8" s="1"/>
      <c r="H8" s="1"/>
      <c r="I8" s="1"/>
      <c r="J8" s="1"/>
      <c r="K8" s="1"/>
      <c r="L8" s="8"/>
      <c r="M8" s="8"/>
      <c r="N8" s="8"/>
      <c r="O8" s="8"/>
      <c r="P8" s="8"/>
      <c r="Q8" s="8"/>
      <c r="R8" s="8"/>
      <c r="S8" s="8"/>
      <c r="T8" s="1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5"/>
      <c r="BF8" s="5"/>
      <c r="BG8" s="5"/>
      <c r="BH8" s="5"/>
      <c r="BI8" s="5"/>
      <c r="BJ8" s="5"/>
      <c r="BK8" s="5"/>
      <c r="BL8" s="5"/>
      <c r="BM8" s="5"/>
      <c r="BN8" s="5"/>
      <c r="BO8" s="5"/>
      <c r="BP8" s="5"/>
      <c r="BQ8" s="5"/>
      <c r="BR8" s="5"/>
      <c r="BS8" s="5"/>
      <c r="BT8" s="5"/>
      <c r="BU8" s="5"/>
      <c r="BV8" s="5"/>
    </row>
    <row r="9" spans="1:74" ht="15">
      <c r="A9" s="1"/>
      <c r="B9" s="1"/>
      <c r="C9" s="1"/>
      <c r="D9" s="1"/>
      <c r="E9" s="1"/>
      <c r="F9"/>
      <c r="G9"/>
      <c r="H9"/>
      <c r="I9"/>
      <c r="J9"/>
      <c r="K9" s="1"/>
      <c r="L9" s="1" t="s">
        <v>0</v>
      </c>
      <c r="M9" s="1"/>
      <c r="N9" s="1"/>
      <c r="O9" s="1"/>
      <c r="P9" s="1"/>
      <c r="Q9"/>
      <c r="R9"/>
      <c r="S9" s="1"/>
      <c r="T9" s="1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  <c r="BP9" s="5"/>
      <c r="BQ9" s="5"/>
      <c r="BR9" s="5"/>
      <c r="BS9" s="5"/>
      <c r="BT9" s="5"/>
      <c r="BU9" s="5"/>
      <c r="BV9" s="5"/>
    </row>
    <row r="10" spans="1:74" ht="15.75" thickBot="1">
      <c r="A10" s="1"/>
      <c r="B10" s="1"/>
      <c r="C10" s="1"/>
      <c r="D10" s="1"/>
      <c r="E10" s="1"/>
      <c r="F10"/>
      <c r="G10"/>
      <c r="H10"/>
      <c r="I10"/>
      <c r="J10"/>
      <c r="K10" s="1"/>
      <c r="L10" s="1"/>
      <c r="M10" s="1"/>
      <c r="N10" s="1"/>
      <c r="O10" s="1"/>
      <c r="P10" s="1"/>
      <c r="Q10"/>
      <c r="R10"/>
      <c r="S10" s="1"/>
      <c r="T10" s="1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5"/>
      <c r="BF10" s="5"/>
      <c r="BG10" s="5"/>
      <c r="BH10" s="5"/>
      <c r="BI10" s="5"/>
      <c r="BJ10" s="5"/>
      <c r="BK10" s="5"/>
      <c r="BL10" s="5"/>
      <c r="BM10" s="5"/>
      <c r="BN10" s="5"/>
      <c r="BO10" s="5"/>
      <c r="BP10" s="5"/>
      <c r="BQ10" s="5"/>
      <c r="BR10" s="5"/>
      <c r="BS10" s="5"/>
      <c r="BT10" s="5"/>
      <c r="BU10" s="5"/>
      <c r="BV10" s="5"/>
    </row>
    <row r="11" spans="1:74" ht="12.75" thickTop="1" thickBot="1">
      <c r="A11" s="1"/>
      <c r="B11" s="78" t="s">
        <v>9</v>
      </c>
      <c r="C11" s="79"/>
      <c r="D11" s="79"/>
      <c r="E11" s="79"/>
      <c r="F11" s="79"/>
      <c r="G11" s="79"/>
      <c r="H11" s="79"/>
      <c r="I11" s="79"/>
      <c r="J11" s="80"/>
      <c r="K11" s="1"/>
      <c r="L11" s="1"/>
      <c r="M11" s="1"/>
      <c r="N11" s="1"/>
      <c r="O11" s="1"/>
      <c r="P11" s="1"/>
      <c r="Q11" s="78" t="s">
        <v>9</v>
      </c>
      <c r="R11" s="80"/>
      <c r="S11" s="1"/>
      <c r="T11" s="1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5"/>
      <c r="BF11" s="5"/>
      <c r="BG11" s="5"/>
      <c r="BH11" s="5"/>
      <c r="BI11" s="5"/>
      <c r="BJ11" s="5"/>
      <c r="BK11" s="5"/>
      <c r="BL11" s="5"/>
      <c r="BM11" s="5"/>
      <c r="BN11" s="5"/>
      <c r="BO11" s="5"/>
      <c r="BP11" s="5"/>
      <c r="BQ11" s="5"/>
      <c r="BR11" s="5"/>
      <c r="BS11" s="5"/>
      <c r="BT11" s="5"/>
      <c r="BU11" s="5"/>
      <c r="BV11" s="5"/>
    </row>
    <row r="12" spans="1:74" ht="12" thickTop="1">
      <c r="A12" s="1"/>
      <c r="B12" s="81"/>
      <c r="C12" s="1"/>
      <c r="D12" s="1"/>
      <c r="E12" s="1"/>
      <c r="F12" s="1"/>
      <c r="G12" s="1"/>
      <c r="H12" s="1"/>
      <c r="I12" s="1"/>
      <c r="J12" s="82"/>
      <c r="K12" s="1"/>
      <c r="L12" s="1"/>
      <c r="M12" s="1"/>
      <c r="N12" s="1"/>
      <c r="O12" s="1"/>
      <c r="P12" s="1"/>
      <c r="Q12" s="81"/>
      <c r="R12" s="82"/>
      <c r="S12" s="1"/>
      <c r="T12" s="1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5"/>
      <c r="BQ12" s="5"/>
      <c r="BR12" s="5"/>
      <c r="BS12" s="5"/>
      <c r="BT12" s="5"/>
      <c r="BU12" s="5"/>
      <c r="BV12" s="5"/>
    </row>
    <row r="13" spans="1:74">
      <c r="A13" s="1"/>
      <c r="B13" s="83" t="s">
        <v>10</v>
      </c>
      <c r="C13" s="84" t="s">
        <v>11</v>
      </c>
      <c r="D13" s="85" t="s">
        <v>12</v>
      </c>
      <c r="E13" s="84" t="s">
        <v>13</v>
      </c>
      <c r="F13" s="85" t="s">
        <v>14</v>
      </c>
      <c r="G13" s="86" t="s">
        <v>15</v>
      </c>
      <c r="H13" s="86" t="s">
        <v>16</v>
      </c>
      <c r="I13" s="86" t="s">
        <v>17</v>
      </c>
      <c r="J13" s="87" t="s">
        <v>18</v>
      </c>
      <c r="K13" s="84" t="s">
        <v>19</v>
      </c>
      <c r="L13" s="84" t="s">
        <v>20</v>
      </c>
      <c r="M13" s="85" t="s">
        <v>21</v>
      </c>
      <c r="N13" s="85" t="s">
        <v>22</v>
      </c>
      <c r="O13" s="85" t="s">
        <v>23</v>
      </c>
      <c r="P13" s="85" t="s">
        <v>24</v>
      </c>
      <c r="Q13" s="88" t="s">
        <v>25</v>
      </c>
      <c r="R13" s="87" t="s">
        <v>26</v>
      </c>
      <c r="S13" s="88" t="s">
        <v>27</v>
      </c>
      <c r="T13" s="21" t="s">
        <v>28</v>
      </c>
      <c r="U13" s="21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  <c r="AZ13" s="4"/>
      <c r="BA13" s="4"/>
      <c r="BB13" s="4"/>
      <c r="BC13" s="4"/>
      <c r="BD13" s="4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5"/>
      <c r="BP13" s="5"/>
      <c r="BQ13" s="5"/>
      <c r="BR13" s="5"/>
      <c r="BS13" s="5"/>
      <c r="BT13" s="5"/>
      <c r="BU13" s="5"/>
      <c r="BV13" s="5"/>
    </row>
    <row r="14" spans="1:74">
      <c r="A14" s="89"/>
      <c r="B14" s="90" t="s">
        <v>0</v>
      </c>
      <c r="C14" s="91"/>
      <c r="D14" s="92" t="s">
        <v>0</v>
      </c>
      <c r="E14" s="92" t="s">
        <v>0</v>
      </c>
      <c r="F14" s="92" t="s">
        <v>0</v>
      </c>
      <c r="G14" s="93"/>
      <c r="H14" s="93" t="s">
        <v>0</v>
      </c>
      <c r="I14" s="226" t="s">
        <v>29</v>
      </c>
      <c r="J14" s="227"/>
      <c r="K14" s="94" t="s">
        <v>0</v>
      </c>
      <c r="L14" s="89"/>
      <c r="M14" s="94"/>
      <c r="N14" s="94"/>
      <c r="O14" s="94" t="s">
        <v>30</v>
      </c>
      <c r="P14" s="94"/>
      <c r="Q14" s="95"/>
      <c r="R14" s="96"/>
      <c r="S14" s="97"/>
      <c r="T14" s="97"/>
      <c r="U14" s="31"/>
      <c r="V14" s="31"/>
      <c r="W14" s="31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5"/>
      <c r="BF14" s="5"/>
      <c r="BG14" s="5"/>
      <c r="BH14" s="5"/>
      <c r="BI14" s="5"/>
      <c r="BJ14" s="5"/>
      <c r="BK14" s="5"/>
      <c r="BL14" s="5"/>
      <c r="BM14" s="5"/>
      <c r="BN14" s="5"/>
      <c r="BO14" s="5"/>
      <c r="BP14" s="5"/>
      <c r="BQ14" s="5"/>
      <c r="BR14" s="5"/>
      <c r="BS14" s="5"/>
      <c r="BT14" s="5"/>
      <c r="BU14" s="5"/>
      <c r="BV14" s="5"/>
    </row>
    <row r="15" spans="1:74">
      <c r="A15" s="98"/>
      <c r="B15" s="99" t="s">
        <v>31</v>
      </c>
      <c r="C15" s="93" t="s">
        <v>31</v>
      </c>
      <c r="D15" s="93" t="s">
        <v>32</v>
      </c>
      <c r="E15" s="93" t="s">
        <v>76</v>
      </c>
      <c r="F15" s="93" t="s">
        <v>0</v>
      </c>
      <c r="G15" s="93"/>
      <c r="H15" s="93" t="s">
        <v>0</v>
      </c>
      <c r="I15" s="228"/>
      <c r="J15" s="229"/>
      <c r="K15" s="100" t="s">
        <v>34</v>
      </c>
      <c r="L15" s="101" t="s">
        <v>35</v>
      </c>
      <c r="M15" s="101" t="s">
        <v>36</v>
      </c>
      <c r="N15" s="101" t="s">
        <v>37</v>
      </c>
      <c r="O15" s="101" t="s">
        <v>38</v>
      </c>
      <c r="P15" s="89" t="s">
        <v>39</v>
      </c>
      <c r="Q15" s="90" t="s">
        <v>40</v>
      </c>
      <c r="R15" s="102" t="s">
        <v>41</v>
      </c>
      <c r="S15" s="97" t="s">
        <v>42</v>
      </c>
      <c r="T15" s="103" t="s">
        <v>43</v>
      </c>
      <c r="U15" s="31"/>
      <c r="V15" s="31"/>
      <c r="W15" s="31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5"/>
      <c r="BP15" s="5"/>
      <c r="BQ15" s="5"/>
      <c r="BR15" s="5"/>
      <c r="BS15" s="5"/>
      <c r="BT15" s="5"/>
      <c r="BU15" s="5"/>
      <c r="BV15" s="5"/>
    </row>
    <row r="16" spans="1:74" ht="12" thickBot="1">
      <c r="A16" s="104" t="s">
        <v>44</v>
      </c>
      <c r="B16" s="105" t="s">
        <v>45</v>
      </c>
      <c r="C16" s="106" t="s">
        <v>77</v>
      </c>
      <c r="D16" s="106" t="s">
        <v>47</v>
      </c>
      <c r="E16" s="106" t="s">
        <v>48</v>
      </c>
      <c r="F16" s="106" t="s">
        <v>49</v>
      </c>
      <c r="G16" s="106" t="s">
        <v>50</v>
      </c>
      <c r="H16" s="106" t="s">
        <v>51</v>
      </c>
      <c r="I16" s="107" t="s">
        <v>52</v>
      </c>
      <c r="J16" s="108" t="s">
        <v>53</v>
      </c>
      <c r="K16" s="109" t="s">
        <v>54</v>
      </c>
      <c r="L16" s="110" t="s">
        <v>212</v>
      </c>
      <c r="M16" s="111" t="s">
        <v>55</v>
      </c>
      <c r="N16" s="111" t="s">
        <v>56</v>
      </c>
      <c r="O16" s="111" t="s">
        <v>57</v>
      </c>
      <c r="P16" s="112" t="s">
        <v>78</v>
      </c>
      <c r="Q16" s="113" t="s">
        <v>59</v>
      </c>
      <c r="R16" s="114" t="s">
        <v>59</v>
      </c>
      <c r="S16" s="109" t="s">
        <v>60</v>
      </c>
      <c r="T16" s="111" t="s">
        <v>61</v>
      </c>
      <c r="U16" s="31"/>
      <c r="V16" s="31"/>
      <c r="W16" s="31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5"/>
      <c r="BP16" s="5"/>
      <c r="BQ16" s="5"/>
      <c r="BR16" s="5"/>
      <c r="BS16" s="5"/>
      <c r="BT16" s="5"/>
      <c r="BU16" s="5"/>
      <c r="BV16" s="5"/>
    </row>
    <row r="17" spans="1:74" ht="22.5" thickTop="1">
      <c r="A17" s="115">
        <v>1</v>
      </c>
      <c r="B17" s="116" t="s">
        <v>63</v>
      </c>
      <c r="C17" s="121" t="s">
        <v>153</v>
      </c>
      <c r="D17" s="117" t="s">
        <v>154</v>
      </c>
      <c r="E17" s="117" t="s">
        <v>63</v>
      </c>
      <c r="F17" s="196">
        <v>95000</v>
      </c>
      <c r="G17" s="193">
        <v>0</v>
      </c>
      <c r="H17" s="193">
        <f>+L55</f>
        <v>0</v>
      </c>
      <c r="I17" s="220" t="s">
        <v>63</v>
      </c>
      <c r="J17" s="193">
        <v>0</v>
      </c>
      <c r="K17" s="195">
        <f t="shared" ref="K17:K41" si="0">(+F17+G17+H17+J17)</f>
        <v>95000</v>
      </c>
      <c r="L17" s="195">
        <f>ROUND((K17*0.3077),0)</f>
        <v>29232</v>
      </c>
      <c r="M17" s="195">
        <v>495</v>
      </c>
      <c r="N17" s="195">
        <v>0</v>
      </c>
      <c r="O17" s="195">
        <f>ROUND((K17*0.0145),0)</f>
        <v>1378</v>
      </c>
      <c r="P17" s="195">
        <v>187</v>
      </c>
      <c r="Q17" s="199">
        <v>15868</v>
      </c>
      <c r="R17" s="199">
        <v>486</v>
      </c>
      <c r="S17" s="195">
        <f t="shared" ref="S17:S41" si="1">+L17+M17+N17+O17+P17+Q17+R17</f>
        <v>47646</v>
      </c>
      <c r="T17" s="195">
        <f t="shared" ref="T17:T41" si="2">+K17+S17</f>
        <v>142646</v>
      </c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5"/>
      <c r="BP17" s="5"/>
      <c r="BQ17" s="5"/>
      <c r="BR17" s="5"/>
      <c r="BS17" s="5"/>
      <c r="BT17" s="5"/>
      <c r="BU17" s="5"/>
      <c r="BV17" s="5"/>
    </row>
    <row r="18" spans="1:74">
      <c r="A18" s="115">
        <f t="shared" ref="A18:A41" si="3">A17+1</f>
        <v>2</v>
      </c>
      <c r="B18" s="120" t="s">
        <v>63</v>
      </c>
      <c r="C18" s="117" t="s">
        <v>85</v>
      </c>
      <c r="D18" s="122" t="s">
        <v>176</v>
      </c>
      <c r="E18" s="117" t="s">
        <v>63</v>
      </c>
      <c r="F18" s="200">
        <v>46520</v>
      </c>
      <c r="G18" s="206">
        <v>0</v>
      </c>
      <c r="H18" s="193">
        <f t="shared" ref="H18" si="4">+L56</f>
        <v>0</v>
      </c>
      <c r="I18" s="207" t="s">
        <v>63</v>
      </c>
      <c r="J18" s="193">
        <v>0</v>
      </c>
      <c r="K18" s="195">
        <f t="shared" ref="K18" si="5">(+F18+G18+H18+J18)</f>
        <v>46520</v>
      </c>
      <c r="L18" s="195">
        <f>ROUND((K18*0.3077),0)</f>
        <v>14314</v>
      </c>
      <c r="M18" s="195">
        <v>495</v>
      </c>
      <c r="N18" s="195">
        <v>0</v>
      </c>
      <c r="O18" s="195">
        <f t="shared" ref="O18" si="6">ROUND((K18*0.0145),0)</f>
        <v>675</v>
      </c>
      <c r="P18" s="195">
        <v>187</v>
      </c>
      <c r="Q18" s="203">
        <v>4801</v>
      </c>
      <c r="R18" s="203">
        <v>342</v>
      </c>
      <c r="S18" s="195">
        <f t="shared" ref="S18" si="7">+L18+M18+N18+O18+P18+Q18+R18</f>
        <v>20814</v>
      </c>
      <c r="T18" s="195">
        <f t="shared" ref="T18" si="8">+K18+S18</f>
        <v>67334</v>
      </c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5"/>
      <c r="BP18" s="5"/>
      <c r="BQ18" s="5"/>
      <c r="BR18" s="5"/>
      <c r="BS18" s="5"/>
      <c r="BT18" s="5"/>
      <c r="BU18" s="5"/>
      <c r="BV18" s="5"/>
    </row>
    <row r="19" spans="1:74">
      <c r="A19" s="115">
        <f t="shared" si="3"/>
        <v>3</v>
      </c>
      <c r="B19" s="120" t="s">
        <v>63</v>
      </c>
      <c r="C19" s="117"/>
      <c r="D19" s="122"/>
      <c r="E19" s="117"/>
      <c r="F19" s="200"/>
      <c r="G19" s="206"/>
      <c r="H19" s="193"/>
      <c r="I19" s="207"/>
      <c r="J19" s="193"/>
      <c r="K19" s="195"/>
      <c r="L19" s="195">
        <f t="shared" ref="L19" si="9">ROUND((K19*0.2943),0)</f>
        <v>0</v>
      </c>
      <c r="M19" s="195"/>
      <c r="N19" s="195"/>
      <c r="O19" s="195"/>
      <c r="P19" s="195"/>
      <c r="Q19" s="203"/>
      <c r="R19" s="203"/>
      <c r="S19" s="195"/>
      <c r="T19" s="195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5"/>
      <c r="BP19" s="5"/>
      <c r="BQ19" s="5"/>
      <c r="BR19" s="5"/>
      <c r="BS19" s="5"/>
      <c r="BT19" s="5"/>
      <c r="BU19" s="5"/>
      <c r="BV19" s="5"/>
    </row>
    <row r="20" spans="1:74">
      <c r="A20" s="115">
        <f t="shared" si="3"/>
        <v>4</v>
      </c>
      <c r="B20" s="158"/>
      <c r="C20" s="117"/>
      <c r="D20" s="122"/>
      <c r="E20" s="122"/>
      <c r="F20" s="124">
        <v>0</v>
      </c>
      <c r="G20" s="125">
        <v>0</v>
      </c>
      <c r="H20" s="126">
        <f t="shared" ref="H20:H41" si="10">+L58</f>
        <v>0</v>
      </c>
      <c r="I20" s="156"/>
      <c r="J20" s="128">
        <v>0</v>
      </c>
      <c r="K20" s="119">
        <f t="shared" si="0"/>
        <v>0</v>
      </c>
      <c r="L20" s="119">
        <f t="shared" ref="L20:L41" si="11">ROUND((K20*0.2943),0)</f>
        <v>0</v>
      </c>
      <c r="M20" s="119">
        <v>0</v>
      </c>
      <c r="N20" s="119">
        <v>0</v>
      </c>
      <c r="O20" s="119">
        <f t="shared" ref="O20:O41" si="12">ROUND((K20*0.0145),0)</f>
        <v>0</v>
      </c>
      <c r="P20" s="119">
        <v>0</v>
      </c>
      <c r="Q20" s="123">
        <v>0</v>
      </c>
      <c r="R20" s="123">
        <v>0</v>
      </c>
      <c r="S20" s="119">
        <f t="shared" si="1"/>
        <v>0</v>
      </c>
      <c r="T20" s="119">
        <f t="shared" si="2"/>
        <v>0</v>
      </c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5"/>
      <c r="BP20" s="5"/>
      <c r="BQ20" s="5"/>
      <c r="BR20" s="5"/>
      <c r="BS20" s="5"/>
      <c r="BT20" s="5"/>
      <c r="BU20" s="5"/>
      <c r="BV20" s="5"/>
    </row>
    <row r="21" spans="1:74">
      <c r="A21" s="115">
        <f t="shared" si="3"/>
        <v>5</v>
      </c>
      <c r="B21" s="120"/>
      <c r="C21" s="122"/>
      <c r="D21" s="122"/>
      <c r="E21" s="117"/>
      <c r="F21" s="124">
        <v>0</v>
      </c>
      <c r="G21" s="125">
        <v>0</v>
      </c>
      <c r="H21" s="126">
        <f t="shared" si="10"/>
        <v>0</v>
      </c>
      <c r="I21" s="156"/>
      <c r="J21" s="128">
        <v>0</v>
      </c>
      <c r="K21" s="119">
        <f t="shared" si="0"/>
        <v>0</v>
      </c>
      <c r="L21" s="119">
        <f t="shared" si="11"/>
        <v>0</v>
      </c>
      <c r="M21" s="119">
        <v>0</v>
      </c>
      <c r="N21" s="119">
        <v>0</v>
      </c>
      <c r="O21" s="119">
        <f t="shared" si="12"/>
        <v>0</v>
      </c>
      <c r="P21" s="119">
        <v>0</v>
      </c>
      <c r="Q21" s="123">
        <v>0</v>
      </c>
      <c r="R21" s="123">
        <v>0</v>
      </c>
      <c r="S21" s="119">
        <f t="shared" si="1"/>
        <v>0</v>
      </c>
      <c r="T21" s="119">
        <f t="shared" si="2"/>
        <v>0</v>
      </c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5"/>
      <c r="BP21" s="5"/>
      <c r="BQ21" s="5"/>
      <c r="BR21" s="5"/>
      <c r="BS21" s="5"/>
      <c r="BT21" s="5"/>
      <c r="BU21" s="5"/>
      <c r="BV21" s="5"/>
    </row>
    <row r="22" spans="1:74">
      <c r="A22" s="115">
        <f t="shared" si="3"/>
        <v>6</v>
      </c>
      <c r="B22" s="120"/>
      <c r="C22" s="122"/>
      <c r="D22" s="122"/>
      <c r="E22" s="117"/>
      <c r="F22" s="124">
        <v>0</v>
      </c>
      <c r="G22" s="125">
        <v>0</v>
      </c>
      <c r="H22" s="126">
        <v>0</v>
      </c>
      <c r="I22" s="156"/>
      <c r="J22" s="128">
        <v>0</v>
      </c>
      <c r="K22" s="119">
        <f t="shared" si="0"/>
        <v>0</v>
      </c>
      <c r="L22" s="119">
        <f t="shared" si="11"/>
        <v>0</v>
      </c>
      <c r="M22" s="119">
        <v>0</v>
      </c>
      <c r="N22" s="119">
        <v>0</v>
      </c>
      <c r="O22" s="119">
        <f t="shared" si="12"/>
        <v>0</v>
      </c>
      <c r="P22" s="119">
        <v>0</v>
      </c>
      <c r="Q22" s="123">
        <v>0</v>
      </c>
      <c r="R22" s="123">
        <v>0</v>
      </c>
      <c r="S22" s="119">
        <f t="shared" si="1"/>
        <v>0</v>
      </c>
      <c r="T22" s="119">
        <f t="shared" si="2"/>
        <v>0</v>
      </c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5"/>
      <c r="BP22" s="5"/>
      <c r="BQ22" s="5"/>
      <c r="BR22" s="5"/>
      <c r="BS22" s="5"/>
      <c r="BT22" s="5"/>
      <c r="BU22" s="5"/>
      <c r="BV22" s="5"/>
    </row>
    <row r="23" spans="1:74">
      <c r="A23" s="115">
        <f t="shared" si="3"/>
        <v>7</v>
      </c>
      <c r="B23" s="120"/>
      <c r="C23" s="152"/>
      <c r="D23" s="152"/>
      <c r="E23" s="117"/>
      <c r="F23" s="125">
        <v>0</v>
      </c>
      <c r="G23" s="125">
        <v>0</v>
      </c>
      <c r="H23" s="126">
        <f t="shared" si="10"/>
        <v>0</v>
      </c>
      <c r="I23" s="156"/>
      <c r="J23" s="128">
        <v>0</v>
      </c>
      <c r="K23" s="119">
        <f t="shared" si="0"/>
        <v>0</v>
      </c>
      <c r="L23" s="119">
        <f t="shared" si="11"/>
        <v>0</v>
      </c>
      <c r="M23" s="119">
        <v>0</v>
      </c>
      <c r="N23" s="119">
        <v>0</v>
      </c>
      <c r="O23" s="119">
        <f t="shared" si="12"/>
        <v>0</v>
      </c>
      <c r="P23" s="119">
        <v>0</v>
      </c>
      <c r="Q23" s="119">
        <v>0</v>
      </c>
      <c r="R23" s="119">
        <v>0</v>
      </c>
      <c r="S23" s="119">
        <f t="shared" si="1"/>
        <v>0</v>
      </c>
      <c r="T23" s="119">
        <f t="shared" si="2"/>
        <v>0</v>
      </c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5"/>
      <c r="BP23" s="5"/>
      <c r="BQ23" s="5"/>
      <c r="BR23" s="5"/>
      <c r="BS23" s="5"/>
      <c r="BT23" s="5"/>
      <c r="BU23" s="5"/>
      <c r="BV23" s="5"/>
    </row>
    <row r="24" spans="1:74">
      <c r="A24" s="115">
        <f t="shared" si="3"/>
        <v>8</v>
      </c>
      <c r="B24" s="120"/>
      <c r="C24" s="152"/>
      <c r="D24" s="152"/>
      <c r="E24" s="117"/>
      <c r="F24" s="125">
        <v>0</v>
      </c>
      <c r="G24" s="125">
        <v>0</v>
      </c>
      <c r="H24" s="126">
        <f t="shared" si="10"/>
        <v>0</v>
      </c>
      <c r="I24" s="156"/>
      <c r="J24" s="128">
        <v>0</v>
      </c>
      <c r="K24" s="119">
        <f t="shared" si="0"/>
        <v>0</v>
      </c>
      <c r="L24" s="119">
        <f t="shared" si="11"/>
        <v>0</v>
      </c>
      <c r="M24" s="119">
        <v>0</v>
      </c>
      <c r="N24" s="119">
        <v>0</v>
      </c>
      <c r="O24" s="119">
        <f t="shared" si="12"/>
        <v>0</v>
      </c>
      <c r="P24" s="119">
        <v>0</v>
      </c>
      <c r="Q24" s="119">
        <v>0</v>
      </c>
      <c r="R24" s="119">
        <v>0</v>
      </c>
      <c r="S24" s="119">
        <f t="shared" si="1"/>
        <v>0</v>
      </c>
      <c r="T24" s="119">
        <f t="shared" si="2"/>
        <v>0</v>
      </c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5"/>
      <c r="BP24" s="5"/>
      <c r="BQ24" s="5"/>
      <c r="BR24" s="5"/>
      <c r="BS24" s="5"/>
      <c r="BT24" s="5"/>
      <c r="BU24" s="5"/>
      <c r="BV24" s="5"/>
    </row>
    <row r="25" spans="1:74">
      <c r="A25" s="115">
        <f t="shared" si="3"/>
        <v>9</v>
      </c>
      <c r="B25" s="120"/>
      <c r="C25" s="152"/>
      <c r="D25" s="152"/>
      <c r="E25" s="117"/>
      <c r="F25" s="125">
        <v>0</v>
      </c>
      <c r="G25" s="125">
        <v>0</v>
      </c>
      <c r="H25" s="126">
        <f t="shared" si="10"/>
        <v>0</v>
      </c>
      <c r="I25" s="156"/>
      <c r="J25" s="128">
        <v>0</v>
      </c>
      <c r="K25" s="119">
        <f t="shared" si="0"/>
        <v>0</v>
      </c>
      <c r="L25" s="119">
        <f t="shared" si="11"/>
        <v>0</v>
      </c>
      <c r="M25" s="119">
        <v>0</v>
      </c>
      <c r="N25" s="119">
        <v>0</v>
      </c>
      <c r="O25" s="119">
        <f t="shared" si="12"/>
        <v>0</v>
      </c>
      <c r="P25" s="119">
        <v>0</v>
      </c>
      <c r="Q25" s="119">
        <v>0</v>
      </c>
      <c r="R25" s="119">
        <v>0</v>
      </c>
      <c r="S25" s="119">
        <f t="shared" si="1"/>
        <v>0</v>
      </c>
      <c r="T25" s="119">
        <f t="shared" si="2"/>
        <v>0</v>
      </c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5"/>
      <c r="BP25" s="5"/>
      <c r="BQ25" s="5"/>
      <c r="BR25" s="5"/>
      <c r="BS25" s="5"/>
      <c r="BT25" s="5"/>
      <c r="BU25" s="5"/>
      <c r="BV25" s="5"/>
    </row>
    <row r="26" spans="1:74">
      <c r="A26" s="115">
        <f t="shared" si="3"/>
        <v>10</v>
      </c>
      <c r="B26" s="120"/>
      <c r="C26" s="152"/>
      <c r="D26" s="152"/>
      <c r="E26" s="117"/>
      <c r="F26" s="125">
        <v>0</v>
      </c>
      <c r="G26" s="125">
        <v>0</v>
      </c>
      <c r="H26" s="126">
        <f t="shared" si="10"/>
        <v>0</v>
      </c>
      <c r="I26" s="156"/>
      <c r="J26" s="128">
        <v>0</v>
      </c>
      <c r="K26" s="119">
        <f t="shared" si="0"/>
        <v>0</v>
      </c>
      <c r="L26" s="119">
        <f t="shared" si="11"/>
        <v>0</v>
      </c>
      <c r="M26" s="119">
        <v>0</v>
      </c>
      <c r="N26" s="119">
        <v>0</v>
      </c>
      <c r="O26" s="119">
        <f t="shared" si="12"/>
        <v>0</v>
      </c>
      <c r="P26" s="119">
        <v>0</v>
      </c>
      <c r="Q26" s="119">
        <v>0</v>
      </c>
      <c r="R26" s="119">
        <v>0</v>
      </c>
      <c r="S26" s="119">
        <f t="shared" si="1"/>
        <v>0</v>
      </c>
      <c r="T26" s="119">
        <f t="shared" si="2"/>
        <v>0</v>
      </c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5"/>
      <c r="BP26" s="5"/>
      <c r="BQ26" s="5"/>
      <c r="BR26" s="5"/>
      <c r="BS26" s="5"/>
      <c r="BT26" s="5"/>
      <c r="BU26" s="5"/>
      <c r="BV26" s="5"/>
    </row>
    <row r="27" spans="1:74">
      <c r="A27" s="115">
        <f t="shared" si="3"/>
        <v>11</v>
      </c>
      <c r="B27" s="120"/>
      <c r="C27" s="152"/>
      <c r="D27" s="152"/>
      <c r="E27" s="117"/>
      <c r="F27" s="125">
        <v>0</v>
      </c>
      <c r="G27" s="125">
        <v>0</v>
      </c>
      <c r="H27" s="126">
        <f t="shared" si="10"/>
        <v>0</v>
      </c>
      <c r="I27" s="156"/>
      <c r="J27" s="128">
        <v>0</v>
      </c>
      <c r="K27" s="119">
        <f t="shared" si="0"/>
        <v>0</v>
      </c>
      <c r="L27" s="119">
        <f t="shared" si="11"/>
        <v>0</v>
      </c>
      <c r="M27" s="119">
        <v>0</v>
      </c>
      <c r="N27" s="119">
        <v>0</v>
      </c>
      <c r="O27" s="119">
        <f t="shared" si="12"/>
        <v>0</v>
      </c>
      <c r="P27" s="119">
        <v>0</v>
      </c>
      <c r="Q27" s="119">
        <v>0</v>
      </c>
      <c r="R27" s="119">
        <v>0</v>
      </c>
      <c r="S27" s="119">
        <f t="shared" si="1"/>
        <v>0</v>
      </c>
      <c r="T27" s="119">
        <f t="shared" si="2"/>
        <v>0</v>
      </c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5"/>
      <c r="BP27" s="5"/>
      <c r="BQ27" s="5"/>
      <c r="BR27" s="5"/>
      <c r="BS27" s="5"/>
      <c r="BT27" s="5"/>
      <c r="BU27" s="5"/>
      <c r="BV27" s="5"/>
    </row>
    <row r="28" spans="1:74">
      <c r="A28" s="115">
        <f t="shared" si="3"/>
        <v>12</v>
      </c>
      <c r="B28" s="120"/>
      <c r="C28" s="152"/>
      <c r="D28" s="152"/>
      <c r="E28" s="117"/>
      <c r="F28" s="125">
        <v>0</v>
      </c>
      <c r="G28" s="125">
        <v>0</v>
      </c>
      <c r="H28" s="126">
        <f t="shared" si="10"/>
        <v>0</v>
      </c>
      <c r="I28" s="156"/>
      <c r="J28" s="128">
        <v>0</v>
      </c>
      <c r="K28" s="119">
        <f t="shared" si="0"/>
        <v>0</v>
      </c>
      <c r="L28" s="119">
        <f t="shared" si="11"/>
        <v>0</v>
      </c>
      <c r="M28" s="119">
        <v>0</v>
      </c>
      <c r="N28" s="119">
        <v>0</v>
      </c>
      <c r="O28" s="119">
        <f t="shared" si="12"/>
        <v>0</v>
      </c>
      <c r="P28" s="119">
        <v>0</v>
      </c>
      <c r="Q28" s="119">
        <v>0</v>
      </c>
      <c r="R28" s="119">
        <v>0</v>
      </c>
      <c r="S28" s="119">
        <f t="shared" si="1"/>
        <v>0</v>
      </c>
      <c r="T28" s="119">
        <f t="shared" si="2"/>
        <v>0</v>
      </c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5"/>
      <c r="BP28" s="5"/>
      <c r="BQ28" s="5"/>
      <c r="BR28" s="5"/>
      <c r="BS28" s="5"/>
      <c r="BT28" s="5"/>
      <c r="BU28" s="5"/>
      <c r="BV28" s="5"/>
    </row>
    <row r="29" spans="1:74">
      <c r="A29" s="115">
        <f t="shared" si="3"/>
        <v>13</v>
      </c>
      <c r="B29" s="120"/>
      <c r="C29" s="152"/>
      <c r="D29" s="152"/>
      <c r="E29" s="117"/>
      <c r="F29" s="125">
        <v>0</v>
      </c>
      <c r="G29" s="125">
        <v>0</v>
      </c>
      <c r="H29" s="126">
        <f t="shared" si="10"/>
        <v>0</v>
      </c>
      <c r="I29" s="156"/>
      <c r="J29" s="128">
        <v>0</v>
      </c>
      <c r="K29" s="119">
        <f t="shared" si="0"/>
        <v>0</v>
      </c>
      <c r="L29" s="119">
        <f t="shared" si="11"/>
        <v>0</v>
      </c>
      <c r="M29" s="119">
        <v>0</v>
      </c>
      <c r="N29" s="119">
        <v>0</v>
      </c>
      <c r="O29" s="119">
        <f t="shared" si="12"/>
        <v>0</v>
      </c>
      <c r="P29" s="119">
        <v>0</v>
      </c>
      <c r="Q29" s="119">
        <v>0</v>
      </c>
      <c r="R29" s="119">
        <v>0</v>
      </c>
      <c r="S29" s="119">
        <f t="shared" si="1"/>
        <v>0</v>
      </c>
      <c r="T29" s="119">
        <f t="shared" si="2"/>
        <v>0</v>
      </c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5"/>
      <c r="BF29" s="5"/>
      <c r="BG29" s="5"/>
      <c r="BH29" s="5"/>
      <c r="BI29" s="5"/>
      <c r="BJ29" s="5"/>
      <c r="BK29" s="5"/>
      <c r="BL29" s="5"/>
      <c r="BM29" s="5"/>
      <c r="BN29" s="5"/>
      <c r="BO29" s="5"/>
      <c r="BP29" s="5"/>
      <c r="BQ29" s="5"/>
      <c r="BR29" s="5"/>
      <c r="BS29" s="5"/>
      <c r="BT29" s="5"/>
      <c r="BU29" s="5"/>
      <c r="BV29" s="5"/>
    </row>
    <row r="30" spans="1:74">
      <c r="A30" s="115">
        <f t="shared" si="3"/>
        <v>14</v>
      </c>
      <c r="B30" s="120"/>
      <c r="C30" s="152"/>
      <c r="D30" s="152"/>
      <c r="E30" s="117"/>
      <c r="F30" s="125">
        <v>0</v>
      </c>
      <c r="G30" s="125">
        <v>0</v>
      </c>
      <c r="H30" s="126">
        <f t="shared" si="10"/>
        <v>0</v>
      </c>
      <c r="I30" s="156"/>
      <c r="J30" s="128">
        <v>0</v>
      </c>
      <c r="K30" s="119">
        <f t="shared" si="0"/>
        <v>0</v>
      </c>
      <c r="L30" s="119">
        <f t="shared" si="11"/>
        <v>0</v>
      </c>
      <c r="M30" s="119">
        <v>0</v>
      </c>
      <c r="N30" s="119">
        <v>0</v>
      </c>
      <c r="O30" s="119">
        <f t="shared" si="12"/>
        <v>0</v>
      </c>
      <c r="P30" s="119">
        <v>0</v>
      </c>
      <c r="Q30" s="119">
        <v>0</v>
      </c>
      <c r="R30" s="119">
        <v>0</v>
      </c>
      <c r="S30" s="119">
        <f t="shared" si="1"/>
        <v>0</v>
      </c>
      <c r="T30" s="119">
        <f t="shared" si="2"/>
        <v>0</v>
      </c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5"/>
      <c r="BP30" s="5"/>
      <c r="BQ30" s="5"/>
      <c r="BR30" s="5"/>
      <c r="BS30" s="5"/>
      <c r="BT30" s="5"/>
      <c r="BU30" s="5"/>
      <c r="BV30" s="5"/>
    </row>
    <row r="31" spans="1:74">
      <c r="A31" s="115">
        <f t="shared" si="3"/>
        <v>15</v>
      </c>
      <c r="B31" s="120"/>
      <c r="C31" s="152"/>
      <c r="D31" s="152"/>
      <c r="E31" s="117"/>
      <c r="F31" s="125">
        <v>0</v>
      </c>
      <c r="G31" s="125">
        <v>0</v>
      </c>
      <c r="H31" s="126">
        <f t="shared" si="10"/>
        <v>0</v>
      </c>
      <c r="I31" s="156"/>
      <c r="J31" s="128">
        <v>0</v>
      </c>
      <c r="K31" s="119">
        <f t="shared" si="0"/>
        <v>0</v>
      </c>
      <c r="L31" s="119">
        <f t="shared" si="11"/>
        <v>0</v>
      </c>
      <c r="M31" s="119">
        <v>0</v>
      </c>
      <c r="N31" s="119">
        <v>0</v>
      </c>
      <c r="O31" s="119">
        <f t="shared" si="12"/>
        <v>0</v>
      </c>
      <c r="P31" s="119">
        <v>0</v>
      </c>
      <c r="Q31" s="119">
        <v>0</v>
      </c>
      <c r="R31" s="119">
        <v>0</v>
      </c>
      <c r="S31" s="119">
        <f t="shared" si="1"/>
        <v>0</v>
      </c>
      <c r="T31" s="119">
        <f t="shared" si="2"/>
        <v>0</v>
      </c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5"/>
      <c r="BF31" s="5"/>
      <c r="BG31" s="5"/>
      <c r="BH31" s="5"/>
      <c r="BI31" s="5"/>
      <c r="BJ31" s="5"/>
      <c r="BK31" s="5"/>
      <c r="BL31" s="5"/>
      <c r="BM31" s="5"/>
      <c r="BN31" s="5"/>
      <c r="BO31" s="5"/>
      <c r="BP31" s="5"/>
      <c r="BQ31" s="5"/>
      <c r="BR31" s="5"/>
      <c r="BS31" s="5"/>
      <c r="BT31" s="5"/>
      <c r="BU31" s="5"/>
      <c r="BV31" s="5"/>
    </row>
    <row r="32" spans="1:74">
      <c r="A32" s="115">
        <f t="shared" si="3"/>
        <v>16</v>
      </c>
      <c r="B32" s="120"/>
      <c r="C32" s="152"/>
      <c r="D32" s="152"/>
      <c r="E32" s="117"/>
      <c r="F32" s="125">
        <v>0</v>
      </c>
      <c r="G32" s="125">
        <v>0</v>
      </c>
      <c r="H32" s="126">
        <f t="shared" si="10"/>
        <v>0</v>
      </c>
      <c r="I32" s="156"/>
      <c r="J32" s="128">
        <v>0</v>
      </c>
      <c r="K32" s="119">
        <f t="shared" si="0"/>
        <v>0</v>
      </c>
      <c r="L32" s="119">
        <f t="shared" si="11"/>
        <v>0</v>
      </c>
      <c r="M32" s="119">
        <v>0</v>
      </c>
      <c r="N32" s="119">
        <v>0</v>
      </c>
      <c r="O32" s="119">
        <f t="shared" si="12"/>
        <v>0</v>
      </c>
      <c r="P32" s="119">
        <v>0</v>
      </c>
      <c r="Q32" s="119">
        <v>0</v>
      </c>
      <c r="R32" s="119">
        <v>0</v>
      </c>
      <c r="S32" s="119">
        <f t="shared" si="1"/>
        <v>0</v>
      </c>
      <c r="T32" s="119">
        <f t="shared" si="2"/>
        <v>0</v>
      </c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5"/>
      <c r="BP32" s="5"/>
      <c r="BQ32" s="5"/>
      <c r="BR32" s="5"/>
      <c r="BS32" s="5"/>
      <c r="BT32" s="5"/>
      <c r="BU32" s="5"/>
      <c r="BV32" s="5"/>
    </row>
    <row r="33" spans="1:74">
      <c r="A33" s="115">
        <f t="shared" si="3"/>
        <v>17</v>
      </c>
      <c r="B33" s="120"/>
      <c r="C33" s="152"/>
      <c r="D33" s="152"/>
      <c r="E33" s="117"/>
      <c r="F33" s="125">
        <v>0</v>
      </c>
      <c r="G33" s="125">
        <v>0</v>
      </c>
      <c r="H33" s="126">
        <f t="shared" si="10"/>
        <v>0</v>
      </c>
      <c r="I33" s="156"/>
      <c r="J33" s="128">
        <v>0</v>
      </c>
      <c r="K33" s="119">
        <f t="shared" si="0"/>
        <v>0</v>
      </c>
      <c r="L33" s="119">
        <f t="shared" si="11"/>
        <v>0</v>
      </c>
      <c r="M33" s="119">
        <v>0</v>
      </c>
      <c r="N33" s="119">
        <v>0</v>
      </c>
      <c r="O33" s="119">
        <f t="shared" si="12"/>
        <v>0</v>
      </c>
      <c r="P33" s="119">
        <v>0</v>
      </c>
      <c r="Q33" s="119">
        <v>0</v>
      </c>
      <c r="R33" s="119">
        <v>0</v>
      </c>
      <c r="S33" s="119">
        <f t="shared" si="1"/>
        <v>0</v>
      </c>
      <c r="T33" s="119">
        <f t="shared" si="2"/>
        <v>0</v>
      </c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</row>
    <row r="34" spans="1:74">
      <c r="A34" s="115">
        <f t="shared" si="3"/>
        <v>18</v>
      </c>
      <c r="B34" s="120"/>
      <c r="C34" s="152"/>
      <c r="D34" s="152"/>
      <c r="E34" s="117"/>
      <c r="F34" s="125">
        <v>0</v>
      </c>
      <c r="G34" s="125">
        <v>0</v>
      </c>
      <c r="H34" s="126">
        <f t="shared" si="10"/>
        <v>0</v>
      </c>
      <c r="I34" s="156"/>
      <c r="J34" s="128">
        <v>0</v>
      </c>
      <c r="K34" s="119">
        <f t="shared" si="0"/>
        <v>0</v>
      </c>
      <c r="L34" s="119">
        <f t="shared" si="11"/>
        <v>0</v>
      </c>
      <c r="M34" s="119">
        <v>0</v>
      </c>
      <c r="N34" s="119">
        <v>0</v>
      </c>
      <c r="O34" s="119">
        <f t="shared" si="12"/>
        <v>0</v>
      </c>
      <c r="P34" s="119">
        <v>0</v>
      </c>
      <c r="Q34" s="119">
        <v>0</v>
      </c>
      <c r="R34" s="119">
        <v>0</v>
      </c>
      <c r="S34" s="119">
        <f t="shared" si="1"/>
        <v>0</v>
      </c>
      <c r="T34" s="119">
        <f t="shared" si="2"/>
        <v>0</v>
      </c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5"/>
      <c r="BP34" s="5"/>
      <c r="BQ34" s="5"/>
      <c r="BR34" s="5"/>
      <c r="BS34" s="5"/>
      <c r="BT34" s="5"/>
      <c r="BU34" s="5"/>
      <c r="BV34" s="5"/>
    </row>
    <row r="35" spans="1:74">
      <c r="A35" s="115">
        <f t="shared" si="3"/>
        <v>19</v>
      </c>
      <c r="B35" s="120"/>
      <c r="C35" s="152"/>
      <c r="D35" s="152"/>
      <c r="E35" s="117"/>
      <c r="F35" s="125">
        <v>0</v>
      </c>
      <c r="G35" s="125">
        <v>0</v>
      </c>
      <c r="H35" s="126">
        <f t="shared" si="10"/>
        <v>0</v>
      </c>
      <c r="I35" s="156"/>
      <c r="J35" s="128">
        <v>0</v>
      </c>
      <c r="K35" s="119">
        <f t="shared" si="0"/>
        <v>0</v>
      </c>
      <c r="L35" s="119">
        <f t="shared" si="11"/>
        <v>0</v>
      </c>
      <c r="M35" s="119">
        <v>0</v>
      </c>
      <c r="N35" s="119">
        <v>0</v>
      </c>
      <c r="O35" s="119">
        <f t="shared" si="12"/>
        <v>0</v>
      </c>
      <c r="P35" s="119">
        <v>0</v>
      </c>
      <c r="Q35" s="119">
        <v>0</v>
      </c>
      <c r="R35" s="119">
        <v>0</v>
      </c>
      <c r="S35" s="119">
        <f t="shared" si="1"/>
        <v>0</v>
      </c>
      <c r="T35" s="119">
        <f t="shared" si="2"/>
        <v>0</v>
      </c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5"/>
      <c r="BP35" s="5"/>
      <c r="BQ35" s="5"/>
      <c r="BR35" s="5"/>
      <c r="BS35" s="5"/>
      <c r="BT35" s="5"/>
      <c r="BU35" s="5"/>
      <c r="BV35" s="5"/>
    </row>
    <row r="36" spans="1:74">
      <c r="A36" s="115">
        <f t="shared" si="3"/>
        <v>20</v>
      </c>
      <c r="B36" s="120"/>
      <c r="C36" s="152"/>
      <c r="D36" s="152"/>
      <c r="E36" s="117"/>
      <c r="F36" s="125">
        <v>0</v>
      </c>
      <c r="G36" s="125">
        <v>0</v>
      </c>
      <c r="H36" s="126">
        <f t="shared" si="10"/>
        <v>0</v>
      </c>
      <c r="I36" s="156"/>
      <c r="J36" s="128">
        <v>0</v>
      </c>
      <c r="K36" s="119">
        <f t="shared" si="0"/>
        <v>0</v>
      </c>
      <c r="L36" s="119">
        <f t="shared" si="11"/>
        <v>0</v>
      </c>
      <c r="M36" s="119">
        <v>0</v>
      </c>
      <c r="N36" s="119">
        <v>0</v>
      </c>
      <c r="O36" s="119">
        <f t="shared" si="12"/>
        <v>0</v>
      </c>
      <c r="P36" s="119">
        <v>0</v>
      </c>
      <c r="Q36" s="119">
        <v>0</v>
      </c>
      <c r="R36" s="119">
        <v>0</v>
      </c>
      <c r="S36" s="119">
        <f t="shared" si="1"/>
        <v>0</v>
      </c>
      <c r="T36" s="119">
        <f t="shared" si="2"/>
        <v>0</v>
      </c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5"/>
      <c r="BP36" s="5"/>
      <c r="BQ36" s="5"/>
      <c r="BR36" s="5"/>
      <c r="BS36" s="5"/>
      <c r="BT36" s="5"/>
      <c r="BU36" s="5"/>
      <c r="BV36" s="5"/>
    </row>
    <row r="37" spans="1:74">
      <c r="A37" s="115">
        <f t="shared" si="3"/>
        <v>21</v>
      </c>
      <c r="B37" s="120"/>
      <c r="C37" s="152"/>
      <c r="D37" s="152"/>
      <c r="E37" s="117"/>
      <c r="F37" s="125">
        <v>0</v>
      </c>
      <c r="G37" s="125">
        <v>0</v>
      </c>
      <c r="H37" s="126">
        <f t="shared" si="10"/>
        <v>0</v>
      </c>
      <c r="I37" s="156"/>
      <c r="J37" s="128">
        <v>0</v>
      </c>
      <c r="K37" s="119">
        <f t="shared" si="0"/>
        <v>0</v>
      </c>
      <c r="L37" s="119">
        <f t="shared" si="11"/>
        <v>0</v>
      </c>
      <c r="M37" s="119">
        <v>0</v>
      </c>
      <c r="N37" s="119">
        <v>0</v>
      </c>
      <c r="O37" s="119">
        <f t="shared" si="12"/>
        <v>0</v>
      </c>
      <c r="P37" s="119">
        <v>0</v>
      </c>
      <c r="Q37" s="119">
        <v>0</v>
      </c>
      <c r="R37" s="119">
        <v>0</v>
      </c>
      <c r="S37" s="119">
        <f t="shared" si="1"/>
        <v>0</v>
      </c>
      <c r="T37" s="119">
        <f t="shared" si="2"/>
        <v>0</v>
      </c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5"/>
      <c r="BP37" s="5"/>
      <c r="BQ37" s="5"/>
      <c r="BR37" s="5"/>
      <c r="BS37" s="5"/>
      <c r="BT37" s="5"/>
      <c r="BU37" s="5"/>
      <c r="BV37" s="5"/>
    </row>
    <row r="38" spans="1:74">
      <c r="A38" s="115">
        <f t="shared" si="3"/>
        <v>22</v>
      </c>
      <c r="B38" s="120"/>
      <c r="C38" s="152"/>
      <c r="D38" s="152"/>
      <c r="E38" s="117"/>
      <c r="F38" s="125">
        <v>0</v>
      </c>
      <c r="G38" s="125">
        <v>0</v>
      </c>
      <c r="H38" s="126">
        <f t="shared" si="10"/>
        <v>0</v>
      </c>
      <c r="I38" s="156"/>
      <c r="J38" s="128">
        <v>0</v>
      </c>
      <c r="K38" s="119">
        <f t="shared" si="0"/>
        <v>0</v>
      </c>
      <c r="L38" s="119">
        <f t="shared" si="11"/>
        <v>0</v>
      </c>
      <c r="M38" s="119">
        <v>0</v>
      </c>
      <c r="N38" s="119">
        <v>0</v>
      </c>
      <c r="O38" s="119">
        <f t="shared" si="12"/>
        <v>0</v>
      </c>
      <c r="P38" s="119">
        <v>0</v>
      </c>
      <c r="Q38" s="119">
        <v>0</v>
      </c>
      <c r="R38" s="119">
        <v>0</v>
      </c>
      <c r="S38" s="119">
        <f t="shared" si="1"/>
        <v>0</v>
      </c>
      <c r="T38" s="119">
        <f t="shared" si="2"/>
        <v>0</v>
      </c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5"/>
      <c r="BP38" s="5"/>
      <c r="BQ38" s="5"/>
      <c r="BR38" s="5"/>
      <c r="BS38" s="5"/>
      <c r="BT38" s="5"/>
      <c r="BU38" s="5"/>
      <c r="BV38" s="5"/>
    </row>
    <row r="39" spans="1:74">
      <c r="A39" s="115">
        <f t="shared" si="3"/>
        <v>23</v>
      </c>
      <c r="B39" s="120"/>
      <c r="C39" s="152"/>
      <c r="D39" s="152"/>
      <c r="E39" s="117"/>
      <c r="F39" s="125">
        <v>0</v>
      </c>
      <c r="G39" s="125">
        <v>0</v>
      </c>
      <c r="H39" s="126">
        <f t="shared" si="10"/>
        <v>0</v>
      </c>
      <c r="I39" s="156"/>
      <c r="J39" s="128">
        <v>0</v>
      </c>
      <c r="K39" s="119">
        <f t="shared" si="0"/>
        <v>0</v>
      </c>
      <c r="L39" s="119">
        <f t="shared" si="11"/>
        <v>0</v>
      </c>
      <c r="M39" s="119">
        <v>0</v>
      </c>
      <c r="N39" s="119">
        <v>0</v>
      </c>
      <c r="O39" s="119">
        <f t="shared" si="12"/>
        <v>0</v>
      </c>
      <c r="P39" s="119">
        <v>0</v>
      </c>
      <c r="Q39" s="119">
        <v>0</v>
      </c>
      <c r="R39" s="119">
        <v>0</v>
      </c>
      <c r="S39" s="119">
        <f t="shared" si="1"/>
        <v>0</v>
      </c>
      <c r="T39" s="119">
        <f t="shared" si="2"/>
        <v>0</v>
      </c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/>
      <c r="AZ39" s="4"/>
      <c r="BA39" s="4"/>
      <c r="BB39" s="4"/>
      <c r="BC39" s="4"/>
      <c r="BD39" s="4"/>
      <c r="BE39" s="5"/>
      <c r="BF39" s="5"/>
      <c r="BG39" s="5"/>
      <c r="BH39" s="5"/>
      <c r="BI39" s="5"/>
      <c r="BJ39" s="5"/>
      <c r="BK39" s="5"/>
      <c r="BL39" s="5"/>
      <c r="BM39" s="5"/>
      <c r="BN39" s="5"/>
      <c r="BO39" s="5"/>
      <c r="BP39" s="5"/>
      <c r="BQ39" s="5"/>
      <c r="BR39" s="5"/>
      <c r="BS39" s="5"/>
      <c r="BT39" s="5"/>
      <c r="BU39" s="5"/>
      <c r="BV39" s="5"/>
    </row>
    <row r="40" spans="1:74">
      <c r="A40" s="115">
        <f t="shared" si="3"/>
        <v>24</v>
      </c>
      <c r="B40" s="120"/>
      <c r="C40" s="152"/>
      <c r="D40" s="152"/>
      <c r="E40" s="117"/>
      <c r="F40" s="125">
        <v>0</v>
      </c>
      <c r="G40" s="125">
        <v>0</v>
      </c>
      <c r="H40" s="126">
        <f t="shared" si="10"/>
        <v>0</v>
      </c>
      <c r="I40" s="156"/>
      <c r="J40" s="128">
        <v>0</v>
      </c>
      <c r="K40" s="119">
        <f t="shared" si="0"/>
        <v>0</v>
      </c>
      <c r="L40" s="119">
        <f t="shared" si="11"/>
        <v>0</v>
      </c>
      <c r="M40" s="119">
        <v>0</v>
      </c>
      <c r="N40" s="119">
        <v>0</v>
      </c>
      <c r="O40" s="119">
        <f t="shared" si="12"/>
        <v>0</v>
      </c>
      <c r="P40" s="119">
        <v>0</v>
      </c>
      <c r="Q40" s="119">
        <v>0</v>
      </c>
      <c r="R40" s="119">
        <v>0</v>
      </c>
      <c r="S40" s="119">
        <f t="shared" si="1"/>
        <v>0</v>
      </c>
      <c r="T40" s="119">
        <f t="shared" si="2"/>
        <v>0</v>
      </c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  <c r="AR40" s="4"/>
      <c r="AS40" s="4"/>
      <c r="AT40" s="4"/>
      <c r="AU40" s="4"/>
      <c r="AV40" s="4"/>
      <c r="AW40" s="4"/>
      <c r="AX40" s="4"/>
      <c r="AY40" s="4"/>
      <c r="AZ40" s="4"/>
      <c r="BA40" s="4"/>
      <c r="BB40" s="4"/>
      <c r="BC40" s="4"/>
      <c r="BD40" s="4"/>
      <c r="BE40" s="5"/>
      <c r="BF40" s="5"/>
      <c r="BG40" s="5"/>
      <c r="BH40" s="5"/>
      <c r="BI40" s="5"/>
      <c r="BJ40" s="5"/>
      <c r="BK40" s="5"/>
      <c r="BL40" s="5"/>
      <c r="BM40" s="5"/>
      <c r="BN40" s="5"/>
      <c r="BO40" s="5"/>
      <c r="BP40" s="5"/>
      <c r="BQ40" s="5"/>
      <c r="BR40" s="5"/>
      <c r="BS40" s="5"/>
      <c r="BT40" s="5"/>
      <c r="BU40" s="5"/>
      <c r="BV40" s="5"/>
    </row>
    <row r="41" spans="1:74">
      <c r="A41" s="115">
        <f t="shared" si="3"/>
        <v>25</v>
      </c>
      <c r="B41" s="120"/>
      <c r="C41" s="152"/>
      <c r="D41" s="152"/>
      <c r="E41" s="117"/>
      <c r="F41" s="125">
        <v>0</v>
      </c>
      <c r="G41" s="125">
        <v>0</v>
      </c>
      <c r="H41" s="126">
        <f t="shared" si="10"/>
        <v>0</v>
      </c>
      <c r="I41" s="156"/>
      <c r="J41" s="128">
        <v>0</v>
      </c>
      <c r="K41" s="119">
        <f t="shared" si="0"/>
        <v>0</v>
      </c>
      <c r="L41" s="119">
        <f t="shared" si="11"/>
        <v>0</v>
      </c>
      <c r="M41" s="119">
        <v>0</v>
      </c>
      <c r="N41" s="119">
        <v>0</v>
      </c>
      <c r="O41" s="119">
        <f t="shared" si="12"/>
        <v>0</v>
      </c>
      <c r="P41" s="119">
        <v>0</v>
      </c>
      <c r="Q41" s="119">
        <v>0</v>
      </c>
      <c r="R41" s="119">
        <v>0</v>
      </c>
      <c r="S41" s="119">
        <f t="shared" si="1"/>
        <v>0</v>
      </c>
      <c r="T41" s="119">
        <f t="shared" si="2"/>
        <v>0</v>
      </c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4"/>
      <c r="AQ41" s="4"/>
      <c r="AR41" s="4"/>
      <c r="AS41" s="4"/>
      <c r="AT41" s="4"/>
      <c r="AU41" s="4"/>
      <c r="AV41" s="4"/>
      <c r="AW41" s="4"/>
      <c r="AX41" s="4"/>
      <c r="AY41" s="4"/>
      <c r="AZ41" s="4"/>
      <c r="BA41" s="4"/>
      <c r="BB41" s="4"/>
      <c r="BC41" s="4"/>
      <c r="BD41" s="4"/>
      <c r="BE41" s="5"/>
      <c r="BF41" s="5"/>
      <c r="BG41" s="5"/>
      <c r="BH41" s="5"/>
      <c r="BI41" s="5"/>
      <c r="BJ41" s="5"/>
      <c r="BK41" s="5"/>
      <c r="BL41" s="5"/>
      <c r="BM41" s="5"/>
      <c r="BN41" s="5"/>
      <c r="BO41" s="5"/>
      <c r="BP41" s="5"/>
      <c r="BQ41" s="5"/>
      <c r="BR41" s="5"/>
      <c r="BS41" s="5"/>
      <c r="BT41" s="5"/>
      <c r="BU41" s="5"/>
      <c r="BV41" s="5"/>
    </row>
    <row r="42" spans="1:74">
      <c r="A42" s="130"/>
      <c r="B42" s="130"/>
      <c r="C42" s="130"/>
      <c r="D42" s="131" t="s">
        <v>70</v>
      </c>
      <c r="E42" s="132" t="s">
        <v>63</v>
      </c>
      <c r="F42" s="133">
        <f>SUM(F17:F41)</f>
        <v>141520</v>
      </c>
      <c r="G42" s="133">
        <f>SUM(G17:G41)</f>
        <v>0</v>
      </c>
      <c r="H42" s="133">
        <f>SUM(H17:H41)</f>
        <v>0</v>
      </c>
      <c r="I42" s="134" t="s">
        <v>63</v>
      </c>
      <c r="J42" s="133">
        <f t="shared" ref="J42:R42" si="13">SUM(J17:J41)</f>
        <v>0</v>
      </c>
      <c r="K42" s="133">
        <f t="shared" si="13"/>
        <v>141520</v>
      </c>
      <c r="L42" s="133">
        <f>SUM(L17:L41)</f>
        <v>43546</v>
      </c>
      <c r="M42" s="133">
        <f t="shared" si="13"/>
        <v>990</v>
      </c>
      <c r="N42" s="133">
        <f t="shared" si="13"/>
        <v>0</v>
      </c>
      <c r="O42" s="118">
        <f t="shared" si="13"/>
        <v>2053</v>
      </c>
      <c r="P42" s="118">
        <f t="shared" si="13"/>
        <v>374</v>
      </c>
      <c r="Q42" s="118">
        <f t="shared" si="13"/>
        <v>20669</v>
      </c>
      <c r="R42" s="118">
        <f t="shared" si="13"/>
        <v>828</v>
      </c>
      <c r="S42" s="118">
        <f>SUM(S17:S41)</f>
        <v>68460</v>
      </c>
      <c r="T42" s="118">
        <f>SUM(T17:T41)</f>
        <v>209980</v>
      </c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4"/>
      <c r="AN42" s="4"/>
      <c r="AO42" s="4"/>
      <c r="AP42" s="4"/>
      <c r="AQ42" s="4"/>
      <c r="AR42" s="4"/>
      <c r="AS42" s="4"/>
      <c r="AT42" s="4"/>
      <c r="AU42" s="4"/>
      <c r="AV42" s="4"/>
      <c r="AW42" s="4"/>
      <c r="AX42" s="4"/>
      <c r="AY42" s="4"/>
      <c r="AZ42" s="4"/>
      <c r="BA42" s="4"/>
      <c r="BB42" s="4"/>
      <c r="BC42" s="4"/>
      <c r="BD42" s="4"/>
      <c r="BE42" s="5"/>
      <c r="BF42" s="5"/>
      <c r="BG42" s="5"/>
      <c r="BH42" s="5"/>
      <c r="BI42" s="5"/>
      <c r="BJ42" s="5"/>
      <c r="BK42" s="5"/>
      <c r="BL42" s="5"/>
      <c r="BM42" s="5"/>
      <c r="BN42" s="5"/>
      <c r="BO42" s="5"/>
      <c r="BP42" s="5"/>
      <c r="BQ42" s="5"/>
      <c r="BR42" s="5"/>
      <c r="BS42" s="5"/>
      <c r="BT42" s="5"/>
      <c r="BU42" s="5"/>
      <c r="BV42" s="5"/>
    </row>
    <row r="43" spans="1:74" ht="12.75">
      <c r="A43" s="3" t="s">
        <v>71</v>
      </c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4"/>
      <c r="AK43" s="4"/>
      <c r="AL43" s="4"/>
      <c r="AM43" s="4"/>
      <c r="AN43" s="4"/>
      <c r="AO43" s="4"/>
      <c r="AP43" s="4"/>
      <c r="AQ43" s="4"/>
      <c r="AR43" s="4"/>
      <c r="AS43" s="4"/>
      <c r="AT43" s="4"/>
      <c r="AU43" s="4"/>
      <c r="AV43" s="4"/>
      <c r="AW43" s="4"/>
      <c r="AX43" s="4"/>
      <c r="AY43" s="4"/>
      <c r="AZ43" s="4"/>
      <c r="BA43" s="4"/>
      <c r="BB43" s="4"/>
      <c r="BC43" s="4"/>
      <c r="BD43" s="4"/>
      <c r="BE43" s="5"/>
      <c r="BF43" s="5"/>
      <c r="BG43" s="5"/>
      <c r="BH43" s="5"/>
      <c r="BI43" s="5"/>
      <c r="BJ43" s="5"/>
      <c r="BK43" s="5"/>
      <c r="BL43" s="5"/>
      <c r="BM43" s="5"/>
      <c r="BN43" s="5"/>
      <c r="BO43" s="5"/>
      <c r="BP43" s="5"/>
      <c r="BQ43" s="5"/>
      <c r="BR43" s="5"/>
      <c r="BS43" s="5"/>
      <c r="BT43" s="5"/>
      <c r="BU43" s="5"/>
      <c r="BV43" s="5"/>
    </row>
    <row r="44" spans="1:74" ht="12.75">
      <c r="A44" s="3" t="s">
        <v>99</v>
      </c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4"/>
      <c r="AQ44" s="4"/>
      <c r="AR44" s="4"/>
      <c r="AS44" s="4"/>
      <c r="AT44" s="4"/>
      <c r="AU44" s="4"/>
      <c r="AV44" s="4"/>
      <c r="AW44" s="4"/>
      <c r="AX44" s="4"/>
      <c r="AY44" s="4"/>
      <c r="AZ44" s="4"/>
      <c r="BA44" s="4"/>
      <c r="BB44" s="4"/>
      <c r="BC44" s="4"/>
      <c r="BD44" s="4"/>
      <c r="BE44" s="5"/>
      <c r="BF44" s="5"/>
      <c r="BG44" s="5"/>
      <c r="BH44" s="5"/>
      <c r="BI44" s="5"/>
      <c r="BJ44" s="5"/>
      <c r="BK44" s="5"/>
      <c r="BL44" s="5"/>
      <c r="BM44" s="5"/>
      <c r="BN44" s="5"/>
      <c r="BO44" s="5"/>
      <c r="BP44" s="5"/>
      <c r="BQ44" s="5"/>
      <c r="BR44" s="5"/>
      <c r="BS44" s="5"/>
      <c r="BT44" s="5"/>
      <c r="BU44" s="5"/>
      <c r="BV44" s="5"/>
    </row>
    <row r="45" spans="1:74" ht="12" customHeight="1">
      <c r="A45" s="3" t="s">
        <v>190</v>
      </c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/>
      <c r="AK45" s="4"/>
      <c r="AL45" s="4"/>
      <c r="AM45" s="4"/>
      <c r="AN45" s="4"/>
      <c r="AO45" s="4"/>
      <c r="AP45" s="4"/>
      <c r="AQ45" s="4"/>
      <c r="AR45" s="4"/>
      <c r="AS45" s="4"/>
      <c r="AT45" s="4"/>
      <c r="AU45" s="4"/>
      <c r="AV45" s="4"/>
      <c r="AW45" s="4"/>
      <c r="AX45" s="4"/>
      <c r="AY45" s="4"/>
      <c r="AZ45" s="4"/>
      <c r="BA45" s="4"/>
      <c r="BB45" s="4"/>
      <c r="BC45" s="4"/>
      <c r="BD45" s="4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5"/>
      <c r="BP45" s="5"/>
      <c r="BQ45" s="5"/>
      <c r="BR45" s="5"/>
      <c r="BS45" s="5"/>
      <c r="BT45" s="5"/>
      <c r="BU45" s="5"/>
      <c r="BV45" s="5"/>
    </row>
    <row r="46" spans="1:74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4"/>
      <c r="AM46" s="4"/>
      <c r="AN46" s="4"/>
      <c r="AO46" s="4"/>
      <c r="AP46" s="4"/>
      <c r="AQ46" s="4"/>
      <c r="AR46" s="4"/>
      <c r="AS46" s="4"/>
      <c r="AT46" s="4"/>
      <c r="AU46" s="4"/>
      <c r="AV46" s="4"/>
      <c r="AW46" s="4"/>
      <c r="AX46" s="4"/>
      <c r="AY46" s="4"/>
      <c r="AZ46" s="4"/>
      <c r="BA46" s="4"/>
      <c r="BB46" s="4"/>
      <c r="BC46" s="4"/>
      <c r="BD46" s="4"/>
      <c r="BE46" s="5"/>
      <c r="BF46" s="5"/>
      <c r="BG46" s="5"/>
      <c r="BH46" s="5"/>
      <c r="BI46" s="5"/>
      <c r="BJ46" s="5"/>
      <c r="BK46" s="5"/>
      <c r="BL46" s="5"/>
      <c r="BM46" s="5"/>
      <c r="BN46" s="5"/>
      <c r="BO46" s="5"/>
      <c r="BP46" s="5"/>
      <c r="BQ46" s="5"/>
      <c r="BR46" s="5"/>
      <c r="BS46" s="5"/>
      <c r="BT46" s="5"/>
      <c r="BU46" s="5"/>
      <c r="BV46" s="5"/>
    </row>
    <row r="47" spans="1:74" ht="12" thickBot="1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  <c r="AK47" s="4"/>
      <c r="AL47" s="4"/>
      <c r="AM47" s="4"/>
      <c r="AN47" s="4"/>
      <c r="AO47" s="4"/>
      <c r="AP47" s="4"/>
      <c r="AQ47" s="4"/>
      <c r="AR47" s="4"/>
      <c r="AS47" s="4"/>
      <c r="AT47" s="4"/>
      <c r="AU47" s="4"/>
      <c r="AV47" s="4"/>
      <c r="AW47" s="4"/>
      <c r="AX47" s="4"/>
      <c r="AY47" s="4"/>
      <c r="AZ47" s="4"/>
      <c r="BA47" s="4"/>
      <c r="BB47" s="4"/>
      <c r="BC47" s="4"/>
      <c r="BD47" s="4"/>
      <c r="BE47" s="5"/>
      <c r="BF47" s="5"/>
      <c r="BG47" s="5"/>
      <c r="BH47" s="5"/>
      <c r="BI47" s="5"/>
      <c r="BJ47" s="5"/>
      <c r="BK47" s="5"/>
      <c r="BL47" s="5"/>
      <c r="BM47" s="5"/>
      <c r="BN47" s="5"/>
      <c r="BO47" s="5"/>
      <c r="BP47" s="5"/>
      <c r="BQ47" s="5"/>
      <c r="BR47" s="5"/>
      <c r="BS47" s="5"/>
      <c r="BT47" s="5"/>
      <c r="BU47" s="5"/>
      <c r="BV47" s="5"/>
    </row>
    <row r="48" spans="1:74" ht="12.75" thickTop="1" thickBot="1">
      <c r="A48" s="1"/>
      <c r="B48" s="78" t="s">
        <v>9</v>
      </c>
      <c r="C48" s="79"/>
      <c r="D48" s="79"/>
      <c r="E48" s="79"/>
      <c r="F48" s="79"/>
      <c r="G48" s="79"/>
      <c r="H48" s="79"/>
      <c r="I48" s="79"/>
      <c r="J48" s="135"/>
      <c r="K48" s="136"/>
      <c r="L48" s="137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  <c r="AC48" s="4"/>
      <c r="AD48" s="4"/>
      <c r="AE48" s="4"/>
      <c r="AF48" s="4"/>
      <c r="AG48" s="4"/>
      <c r="AH48" s="4"/>
      <c r="AI48" s="4"/>
      <c r="AJ48" s="4"/>
      <c r="AK48" s="4"/>
      <c r="AL48" s="4"/>
      <c r="AM48" s="4"/>
      <c r="AN48" s="4"/>
      <c r="AO48" s="4"/>
      <c r="AP48" s="4"/>
      <c r="AQ48" s="4"/>
      <c r="AR48" s="4"/>
      <c r="AS48" s="4"/>
      <c r="AT48" s="4"/>
      <c r="AU48" s="4"/>
      <c r="AV48" s="4"/>
      <c r="AW48" s="5"/>
      <c r="AX48" s="5"/>
      <c r="AY48" s="5"/>
      <c r="AZ48" s="5"/>
      <c r="BA48" s="5"/>
      <c r="BB48" s="5"/>
      <c r="BC48" s="5"/>
      <c r="BD48" s="5"/>
      <c r="BE48" s="5"/>
      <c r="BF48" s="5"/>
      <c r="BG48" s="5"/>
      <c r="BH48" s="5"/>
      <c r="BI48" s="5"/>
      <c r="BJ48" s="5"/>
      <c r="BK48" s="5"/>
      <c r="BL48" s="5"/>
      <c r="BM48" s="5"/>
      <c r="BN48" s="5"/>
    </row>
    <row r="49" spans="1:66" ht="12" thickTop="1">
      <c r="A49" s="1"/>
      <c r="B49" s="138" t="s">
        <v>100</v>
      </c>
      <c r="C49" s="139"/>
      <c r="D49" s="139"/>
      <c r="E49" s="139"/>
      <c r="F49" s="139"/>
      <c r="G49" s="139"/>
      <c r="H49" s="139"/>
      <c r="I49" s="139"/>
      <c r="J49" s="139"/>
      <c r="K49" s="139"/>
      <c r="L49" s="140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4"/>
      <c r="AJ49" s="4"/>
      <c r="AK49" s="4"/>
      <c r="AL49" s="4"/>
      <c r="AM49" s="4"/>
      <c r="AN49" s="4"/>
      <c r="AO49" s="4"/>
      <c r="AP49" s="4"/>
      <c r="AQ49" s="4"/>
      <c r="AR49" s="4"/>
      <c r="AS49" s="4"/>
      <c r="AT49" s="4"/>
      <c r="AU49" s="4"/>
      <c r="AV49" s="4"/>
      <c r="AW49" s="5"/>
      <c r="AX49" s="5"/>
      <c r="AY49" s="5"/>
      <c r="AZ49" s="5"/>
      <c r="BA49" s="5"/>
      <c r="BB49" s="5"/>
      <c r="BC49" s="5"/>
      <c r="BD49" s="5"/>
      <c r="BE49" s="5"/>
      <c r="BF49" s="5"/>
      <c r="BG49" s="5"/>
      <c r="BH49" s="5"/>
      <c r="BI49" s="5"/>
      <c r="BJ49" s="5"/>
      <c r="BK49" s="5"/>
      <c r="BL49" s="5"/>
      <c r="BM49" s="5"/>
      <c r="BN49" s="5"/>
    </row>
    <row r="50" spans="1:66">
      <c r="A50" s="1"/>
      <c r="B50" s="83" t="s">
        <v>10</v>
      </c>
      <c r="C50" s="85" t="s">
        <v>11</v>
      </c>
      <c r="D50" s="85" t="s">
        <v>12</v>
      </c>
      <c r="E50" s="85" t="s">
        <v>13</v>
      </c>
      <c r="F50" s="85" t="s">
        <v>14</v>
      </c>
      <c r="G50" s="85" t="s">
        <v>15</v>
      </c>
      <c r="H50" s="85" t="s">
        <v>16</v>
      </c>
      <c r="I50" s="85" t="s">
        <v>17</v>
      </c>
      <c r="J50" s="85" t="s">
        <v>18</v>
      </c>
      <c r="K50" s="85" t="s">
        <v>19</v>
      </c>
      <c r="L50" s="141" t="s">
        <v>20</v>
      </c>
      <c r="M50" s="21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  <c r="AB50" s="4"/>
      <c r="AC50" s="4"/>
      <c r="AD50" s="4"/>
      <c r="AE50" s="4"/>
      <c r="AF50" s="4"/>
      <c r="AG50" s="4"/>
      <c r="AH50" s="4"/>
      <c r="AI50" s="4"/>
      <c r="AJ50" s="4"/>
      <c r="AK50" s="4"/>
      <c r="AL50" s="4"/>
      <c r="AM50" s="4"/>
      <c r="AN50" s="4"/>
      <c r="AO50" s="4"/>
      <c r="AP50" s="4"/>
      <c r="AQ50" s="4"/>
      <c r="AR50" s="4"/>
      <c r="AS50" s="4"/>
      <c r="AT50" s="4"/>
      <c r="AU50" s="4"/>
      <c r="AV50" s="4"/>
      <c r="AW50" s="5"/>
      <c r="AX50" s="5"/>
      <c r="AY50" s="5"/>
      <c r="AZ50" s="5"/>
      <c r="BA50" s="5"/>
      <c r="BB50" s="5"/>
      <c r="BC50" s="5"/>
      <c r="BD50" s="5"/>
      <c r="BE50" s="5"/>
      <c r="BF50" s="5"/>
      <c r="BG50" s="5"/>
      <c r="BH50" s="5"/>
      <c r="BI50" s="5"/>
      <c r="BJ50" s="5"/>
      <c r="BK50" s="5"/>
      <c r="BL50" s="5"/>
      <c r="BM50" s="5"/>
      <c r="BN50" s="5"/>
    </row>
    <row r="51" spans="1:66">
      <c r="A51" s="1"/>
      <c r="B51" s="83"/>
      <c r="C51" s="84"/>
      <c r="D51" s="85"/>
      <c r="E51" s="84"/>
      <c r="F51" s="131" t="s">
        <v>58</v>
      </c>
      <c r="G51" s="142" t="s">
        <v>78</v>
      </c>
      <c r="H51" s="143" t="s">
        <v>101</v>
      </c>
      <c r="I51" s="143" t="s">
        <v>102</v>
      </c>
      <c r="J51" s="143" t="s">
        <v>103</v>
      </c>
      <c r="K51" s="143" t="s">
        <v>104</v>
      </c>
      <c r="L51" s="144"/>
      <c r="M51" s="21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  <c r="AD51" s="4"/>
      <c r="AE51" s="4"/>
      <c r="AF51" s="4"/>
      <c r="AG51" s="4"/>
      <c r="AH51" s="4"/>
      <c r="AI51" s="4"/>
      <c r="AJ51" s="4"/>
      <c r="AK51" s="4"/>
      <c r="AL51" s="4"/>
      <c r="AM51" s="4"/>
      <c r="AN51" s="4"/>
      <c r="AO51" s="4"/>
      <c r="AP51" s="4"/>
      <c r="AQ51" s="4"/>
      <c r="AR51" s="4"/>
      <c r="AS51" s="4"/>
      <c r="AT51" s="4"/>
      <c r="AU51" s="4"/>
      <c r="AV51" s="4"/>
      <c r="AW51" s="5"/>
      <c r="AX51" s="5"/>
      <c r="AY51" s="5"/>
      <c r="AZ51" s="5"/>
      <c r="BA51" s="5"/>
      <c r="BB51" s="5"/>
      <c r="BC51" s="5"/>
      <c r="BD51" s="5"/>
      <c r="BE51" s="5"/>
      <c r="BF51" s="5"/>
      <c r="BG51" s="5"/>
      <c r="BH51" s="5"/>
      <c r="BI51" s="5"/>
      <c r="BJ51" s="5"/>
      <c r="BK51" s="5"/>
      <c r="BL51" s="5"/>
      <c r="BM51" s="5"/>
      <c r="BN51" s="5"/>
    </row>
    <row r="52" spans="1:66" ht="21.75">
      <c r="A52" s="89"/>
      <c r="B52" s="90" t="s">
        <v>0</v>
      </c>
      <c r="C52" s="91"/>
      <c r="D52" s="92" t="s">
        <v>0</v>
      </c>
      <c r="E52" s="92" t="s">
        <v>105</v>
      </c>
      <c r="F52" s="145" t="s">
        <v>106</v>
      </c>
      <c r="G52" s="93"/>
      <c r="H52" s="93" t="s">
        <v>0</v>
      </c>
      <c r="I52" s="146" t="s">
        <v>107</v>
      </c>
      <c r="J52" s="93" t="s">
        <v>108</v>
      </c>
      <c r="K52" s="93" t="s">
        <v>109</v>
      </c>
      <c r="L52" s="101" t="s">
        <v>0</v>
      </c>
      <c r="M52" s="31"/>
      <c r="N52" s="31"/>
      <c r="O52" s="31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  <c r="AB52" s="4"/>
      <c r="AC52" s="4"/>
      <c r="AD52" s="4"/>
      <c r="AE52" s="4"/>
      <c r="AF52" s="4"/>
      <c r="AG52" s="4"/>
      <c r="AH52" s="4"/>
      <c r="AI52" s="4"/>
      <c r="AJ52" s="4"/>
      <c r="AK52" s="4"/>
      <c r="AL52" s="4"/>
      <c r="AM52" s="4"/>
      <c r="AN52" s="4"/>
      <c r="AO52" s="4"/>
      <c r="AP52" s="4"/>
      <c r="AQ52" s="4"/>
      <c r="AR52" s="4"/>
      <c r="AS52" s="4"/>
      <c r="AT52" s="4"/>
      <c r="AU52" s="4"/>
      <c r="AV52" s="4"/>
      <c r="AW52" s="5"/>
      <c r="AX52" s="5"/>
      <c r="AY52" s="5"/>
      <c r="AZ52" s="5"/>
      <c r="BA52" s="5"/>
      <c r="BB52" s="5"/>
      <c r="BC52" s="5"/>
      <c r="BD52" s="5"/>
      <c r="BE52" s="5"/>
      <c r="BF52" s="5"/>
      <c r="BG52" s="5"/>
      <c r="BH52" s="5"/>
      <c r="BI52" s="5"/>
      <c r="BJ52" s="5"/>
      <c r="BK52" s="5"/>
      <c r="BL52" s="5"/>
      <c r="BM52" s="5"/>
      <c r="BN52" s="5"/>
    </row>
    <row r="53" spans="1:66">
      <c r="A53" s="98"/>
      <c r="B53" s="99" t="s">
        <v>31</v>
      </c>
      <c r="C53" s="93" t="s">
        <v>31</v>
      </c>
      <c r="D53" s="93" t="s">
        <v>32</v>
      </c>
      <c r="E53" s="93" t="s">
        <v>110</v>
      </c>
      <c r="F53" s="93" t="s">
        <v>110</v>
      </c>
      <c r="G53" s="93" t="s">
        <v>111</v>
      </c>
      <c r="H53" s="93" t="s">
        <v>111</v>
      </c>
      <c r="I53" s="93" t="s">
        <v>110</v>
      </c>
      <c r="J53" s="93" t="s">
        <v>110</v>
      </c>
      <c r="K53" s="93" t="s">
        <v>110</v>
      </c>
      <c r="L53" s="147" t="s">
        <v>112</v>
      </c>
      <c r="M53" s="31"/>
      <c r="N53" s="31"/>
      <c r="O53" s="31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  <c r="AB53" s="4"/>
      <c r="AC53" s="4"/>
      <c r="AD53" s="4"/>
      <c r="AE53" s="4"/>
      <c r="AF53" s="4"/>
      <c r="AG53" s="4"/>
      <c r="AH53" s="4"/>
      <c r="AI53" s="4"/>
      <c r="AJ53" s="4"/>
      <c r="AK53" s="4"/>
      <c r="AL53" s="4"/>
      <c r="AM53" s="4"/>
      <c r="AN53" s="4"/>
      <c r="AO53" s="4"/>
      <c r="AP53" s="4"/>
      <c r="AQ53" s="4"/>
      <c r="AR53" s="4"/>
      <c r="AS53" s="4"/>
      <c r="AT53" s="4"/>
      <c r="AU53" s="4"/>
      <c r="AV53" s="4"/>
      <c r="AW53" s="5"/>
      <c r="AX53" s="5"/>
      <c r="AY53" s="5"/>
      <c r="AZ53" s="5"/>
      <c r="BA53" s="5"/>
      <c r="BB53" s="5"/>
      <c r="BC53" s="5"/>
      <c r="BD53" s="5"/>
      <c r="BE53" s="5"/>
      <c r="BF53" s="5"/>
      <c r="BG53" s="5"/>
      <c r="BH53" s="5"/>
      <c r="BI53" s="5"/>
      <c r="BJ53" s="5"/>
      <c r="BK53" s="5"/>
      <c r="BL53" s="5"/>
      <c r="BM53" s="5"/>
      <c r="BN53" s="5"/>
    </row>
    <row r="54" spans="1:66" ht="12" thickBot="1">
      <c r="A54" s="104" t="s">
        <v>44</v>
      </c>
      <c r="B54" s="105" t="s">
        <v>45</v>
      </c>
      <c r="C54" s="106" t="s">
        <v>46</v>
      </c>
      <c r="D54" s="106" t="s">
        <v>47</v>
      </c>
      <c r="E54" s="106"/>
      <c r="F54" s="148" t="s">
        <v>113</v>
      </c>
      <c r="G54" s="148" t="s">
        <v>113</v>
      </c>
      <c r="H54" s="148" t="s">
        <v>114</v>
      </c>
      <c r="I54" s="148" t="s">
        <v>115</v>
      </c>
      <c r="J54" s="148" t="s">
        <v>115</v>
      </c>
      <c r="K54" s="148" t="s">
        <v>116</v>
      </c>
      <c r="L54" s="111" t="s">
        <v>54</v>
      </c>
      <c r="M54" s="31"/>
      <c r="N54" s="31"/>
      <c r="O54" s="31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  <c r="AD54" s="4"/>
      <c r="AE54" s="4"/>
      <c r="AF54" s="4"/>
      <c r="AG54" s="4"/>
      <c r="AH54" s="4"/>
      <c r="AI54" s="4"/>
      <c r="AJ54" s="4"/>
      <c r="AK54" s="4"/>
      <c r="AL54" s="4"/>
      <c r="AM54" s="4"/>
      <c r="AN54" s="4"/>
      <c r="AO54" s="4"/>
      <c r="AP54" s="4"/>
      <c r="AQ54" s="4"/>
      <c r="AR54" s="4"/>
      <c r="AS54" s="4"/>
      <c r="AT54" s="4"/>
      <c r="AU54" s="4"/>
      <c r="AV54" s="4"/>
      <c r="AW54" s="5"/>
      <c r="AX54" s="5"/>
      <c r="AY54" s="5"/>
      <c r="AZ54" s="5"/>
      <c r="BA54" s="5"/>
      <c r="BB54" s="5"/>
      <c r="BC54" s="5"/>
      <c r="BD54" s="5"/>
      <c r="BE54" s="5"/>
      <c r="BF54" s="5"/>
      <c r="BG54" s="5"/>
      <c r="BH54" s="5"/>
      <c r="BI54" s="5"/>
      <c r="BJ54" s="5"/>
      <c r="BK54" s="5"/>
      <c r="BL54" s="5"/>
      <c r="BM54" s="5"/>
      <c r="BN54" s="5"/>
    </row>
    <row r="55" spans="1:66" ht="22.5" thickTop="1">
      <c r="A55" s="115">
        <v>1</v>
      </c>
      <c r="B55" s="149" t="str">
        <f t="shared" ref="B55:D70" si="14">+B17</f>
        <v>----</v>
      </c>
      <c r="C55" s="151" t="str">
        <f t="shared" si="14"/>
        <v>Special Assistant (Guam State Clearinghouse Director)</v>
      </c>
      <c r="D55" s="151" t="str">
        <f t="shared" si="14"/>
        <v>Stephanie G. Flores</v>
      </c>
      <c r="E55" s="150">
        <v>0</v>
      </c>
      <c r="F55" s="150">
        <v>0</v>
      </c>
      <c r="G55" s="150">
        <v>0</v>
      </c>
      <c r="H55" s="150">
        <v>0</v>
      </c>
      <c r="I55" s="150">
        <v>0</v>
      </c>
      <c r="J55" s="150">
        <v>0</v>
      </c>
      <c r="K55" s="150">
        <v>0</v>
      </c>
      <c r="L55" s="118">
        <f>+E55+F55+G55+H55+I55+J55+K55</f>
        <v>0</v>
      </c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  <c r="AD55" s="4"/>
      <c r="AE55" s="4"/>
      <c r="AF55" s="4"/>
      <c r="AG55" s="4"/>
      <c r="AH55" s="4"/>
      <c r="AI55" s="4"/>
      <c r="AJ55" s="4"/>
      <c r="AK55" s="4"/>
      <c r="AL55" s="4"/>
      <c r="AM55" s="4"/>
      <c r="AN55" s="4"/>
      <c r="AO55" s="4"/>
      <c r="AP55" s="4"/>
      <c r="AQ55" s="4"/>
      <c r="AR55" s="4"/>
      <c r="AS55" s="4"/>
      <c r="AT55" s="4"/>
      <c r="AU55" s="4"/>
      <c r="AV55" s="4"/>
      <c r="AW55" s="5"/>
      <c r="AX55" s="5"/>
      <c r="AY55" s="5"/>
      <c r="AZ55" s="5"/>
      <c r="BA55" s="5"/>
      <c r="BB55" s="5"/>
      <c r="BC55" s="5"/>
      <c r="BD55" s="5"/>
      <c r="BE55" s="5"/>
      <c r="BF55" s="5"/>
      <c r="BG55" s="5"/>
      <c r="BH55" s="5"/>
      <c r="BI55" s="5"/>
      <c r="BJ55" s="5"/>
      <c r="BK55" s="5"/>
      <c r="BL55" s="5"/>
      <c r="BM55" s="5"/>
      <c r="BN55" s="5"/>
    </row>
    <row r="56" spans="1:66">
      <c r="A56" s="115">
        <f t="shared" ref="A56:A72" si="15">A55+1</f>
        <v>2</v>
      </c>
      <c r="B56" s="149" t="str">
        <f t="shared" si="14"/>
        <v>----</v>
      </c>
      <c r="C56" s="149" t="str">
        <f t="shared" si="14"/>
        <v>Staff Assistant</v>
      </c>
      <c r="D56" s="149" t="str">
        <f t="shared" si="14"/>
        <v>Peter J. Cruz</v>
      </c>
      <c r="E56" s="125">
        <v>0</v>
      </c>
      <c r="F56" s="125">
        <v>0</v>
      </c>
      <c r="G56" s="125">
        <v>0</v>
      </c>
      <c r="H56" s="125">
        <v>0</v>
      </c>
      <c r="I56" s="125">
        <v>0</v>
      </c>
      <c r="J56" s="128">
        <v>0</v>
      </c>
      <c r="K56" s="128">
        <v>0</v>
      </c>
      <c r="L56" s="119">
        <f t="shared" ref="L56:L79" si="16">+E56+F56+G56+H56+I56+J56+K56</f>
        <v>0</v>
      </c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  <c r="AB56" s="4"/>
      <c r="AC56" s="4"/>
      <c r="AD56" s="4"/>
      <c r="AE56" s="4"/>
      <c r="AF56" s="4"/>
      <c r="AG56" s="4"/>
      <c r="AH56" s="4"/>
      <c r="AI56" s="4"/>
      <c r="AJ56" s="4"/>
      <c r="AK56" s="4"/>
      <c r="AL56" s="4"/>
      <c r="AM56" s="4"/>
      <c r="AN56" s="4"/>
      <c r="AO56" s="4"/>
      <c r="AP56" s="4"/>
      <c r="AQ56" s="4"/>
      <c r="AR56" s="4"/>
      <c r="AS56" s="4"/>
      <c r="AT56" s="4"/>
      <c r="AU56" s="4"/>
      <c r="AV56" s="4"/>
      <c r="AW56" s="5"/>
      <c r="AX56" s="5"/>
      <c r="AY56" s="5"/>
      <c r="AZ56" s="5"/>
      <c r="BA56" s="5"/>
      <c r="BB56" s="5"/>
      <c r="BC56" s="5"/>
      <c r="BD56" s="5"/>
      <c r="BE56" s="5"/>
      <c r="BF56" s="5"/>
      <c r="BG56" s="5"/>
      <c r="BH56" s="5"/>
      <c r="BI56" s="5"/>
      <c r="BJ56" s="5"/>
      <c r="BK56" s="5"/>
      <c r="BL56" s="5"/>
      <c r="BM56" s="5"/>
      <c r="BN56" s="5"/>
    </row>
    <row r="57" spans="1:66">
      <c r="A57" s="115">
        <f t="shared" si="15"/>
        <v>3</v>
      </c>
      <c r="B57" s="149" t="str">
        <f t="shared" si="14"/>
        <v>----</v>
      </c>
      <c r="C57" s="149">
        <f t="shared" si="14"/>
        <v>0</v>
      </c>
      <c r="D57" s="149">
        <f t="shared" si="14"/>
        <v>0</v>
      </c>
      <c r="E57" s="125">
        <v>0</v>
      </c>
      <c r="F57" s="125">
        <v>0</v>
      </c>
      <c r="G57" s="125">
        <v>0</v>
      </c>
      <c r="H57" s="125">
        <v>0</v>
      </c>
      <c r="I57" s="125">
        <v>0</v>
      </c>
      <c r="J57" s="128">
        <v>0</v>
      </c>
      <c r="K57" s="128">
        <v>0</v>
      </c>
      <c r="L57" s="119">
        <f t="shared" si="16"/>
        <v>0</v>
      </c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  <c r="AB57" s="4"/>
      <c r="AC57" s="4"/>
      <c r="AD57" s="4"/>
      <c r="AE57" s="4"/>
      <c r="AF57" s="4"/>
      <c r="AG57" s="4"/>
      <c r="AH57" s="4"/>
      <c r="AI57" s="4"/>
      <c r="AJ57" s="4"/>
      <c r="AK57" s="4"/>
      <c r="AL57" s="4"/>
      <c r="AM57" s="4"/>
      <c r="AN57" s="4"/>
      <c r="AO57" s="4"/>
      <c r="AP57" s="4"/>
      <c r="AQ57" s="4"/>
      <c r="AR57" s="4"/>
      <c r="AS57" s="4"/>
      <c r="AT57" s="4"/>
      <c r="AU57" s="4"/>
      <c r="AV57" s="4"/>
      <c r="AW57" s="5"/>
      <c r="AX57" s="5"/>
      <c r="AY57" s="5"/>
      <c r="AZ57" s="5"/>
      <c r="BA57" s="5"/>
      <c r="BB57" s="5"/>
      <c r="BC57" s="5"/>
      <c r="BD57" s="5"/>
      <c r="BE57" s="5"/>
      <c r="BF57" s="5"/>
      <c r="BG57" s="5"/>
      <c r="BH57" s="5"/>
      <c r="BI57" s="5"/>
      <c r="BJ57" s="5"/>
      <c r="BK57" s="5"/>
      <c r="BL57" s="5"/>
      <c r="BM57" s="5"/>
      <c r="BN57" s="5"/>
    </row>
    <row r="58" spans="1:66">
      <c r="A58" s="115">
        <f t="shared" si="15"/>
        <v>4</v>
      </c>
      <c r="B58" s="149">
        <f t="shared" si="14"/>
        <v>0</v>
      </c>
      <c r="C58" s="149">
        <f t="shared" si="14"/>
        <v>0</v>
      </c>
      <c r="D58" s="149">
        <f t="shared" si="14"/>
        <v>0</v>
      </c>
      <c r="E58" s="125">
        <v>0</v>
      </c>
      <c r="F58" s="125">
        <v>0</v>
      </c>
      <c r="G58" s="125">
        <v>0</v>
      </c>
      <c r="H58" s="125">
        <v>0</v>
      </c>
      <c r="I58" s="125">
        <v>0</v>
      </c>
      <c r="J58" s="128">
        <v>0</v>
      </c>
      <c r="K58" s="128">
        <v>0</v>
      </c>
      <c r="L58" s="119">
        <f t="shared" si="16"/>
        <v>0</v>
      </c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  <c r="AC58" s="4"/>
      <c r="AD58" s="4"/>
      <c r="AE58" s="4"/>
      <c r="AF58" s="4"/>
      <c r="AG58" s="4"/>
      <c r="AH58" s="4"/>
      <c r="AI58" s="4"/>
      <c r="AJ58" s="4"/>
      <c r="AK58" s="4"/>
      <c r="AL58" s="4"/>
      <c r="AM58" s="4"/>
      <c r="AN58" s="4"/>
      <c r="AO58" s="4"/>
      <c r="AP58" s="4"/>
      <c r="AQ58" s="4"/>
      <c r="AR58" s="4"/>
      <c r="AS58" s="4"/>
      <c r="AT58" s="4"/>
      <c r="AU58" s="4"/>
      <c r="AV58" s="4"/>
      <c r="AW58" s="5"/>
      <c r="AX58" s="5"/>
      <c r="AY58" s="5"/>
      <c r="AZ58" s="5"/>
      <c r="BA58" s="5"/>
      <c r="BB58" s="5"/>
      <c r="BC58" s="5"/>
      <c r="BD58" s="5"/>
      <c r="BE58" s="5"/>
      <c r="BF58" s="5"/>
      <c r="BG58" s="5"/>
      <c r="BH58" s="5"/>
      <c r="BI58" s="5"/>
      <c r="BJ58" s="5"/>
      <c r="BK58" s="5"/>
      <c r="BL58" s="5"/>
      <c r="BM58" s="5"/>
      <c r="BN58" s="5"/>
    </row>
    <row r="59" spans="1:66">
      <c r="A59" s="115">
        <f t="shared" si="15"/>
        <v>5</v>
      </c>
      <c r="B59" s="149">
        <f t="shared" si="14"/>
        <v>0</v>
      </c>
      <c r="C59" s="149">
        <f t="shared" si="14"/>
        <v>0</v>
      </c>
      <c r="D59" s="149">
        <f t="shared" si="14"/>
        <v>0</v>
      </c>
      <c r="E59" s="125">
        <v>0</v>
      </c>
      <c r="F59" s="125">
        <v>0</v>
      </c>
      <c r="G59" s="125">
        <v>0</v>
      </c>
      <c r="H59" s="125">
        <v>0</v>
      </c>
      <c r="I59" s="125">
        <v>0</v>
      </c>
      <c r="J59" s="128">
        <v>0</v>
      </c>
      <c r="K59" s="128">
        <v>0</v>
      </c>
      <c r="L59" s="119">
        <f t="shared" si="16"/>
        <v>0</v>
      </c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  <c r="AA59" s="4"/>
      <c r="AB59" s="4"/>
      <c r="AC59" s="4"/>
      <c r="AD59" s="4"/>
      <c r="AE59" s="4"/>
      <c r="AF59" s="4"/>
      <c r="AG59" s="4"/>
      <c r="AH59" s="4"/>
      <c r="AI59" s="4"/>
      <c r="AJ59" s="4"/>
      <c r="AK59" s="4"/>
      <c r="AL59" s="4"/>
      <c r="AM59" s="4"/>
      <c r="AN59" s="4"/>
      <c r="AO59" s="4"/>
      <c r="AP59" s="4"/>
      <c r="AQ59" s="4"/>
      <c r="AR59" s="4"/>
      <c r="AS59" s="4"/>
      <c r="AT59" s="4"/>
      <c r="AU59" s="4"/>
      <c r="AV59" s="4"/>
      <c r="AW59" s="5"/>
      <c r="AX59" s="5"/>
      <c r="AY59" s="5"/>
      <c r="AZ59" s="5"/>
      <c r="BA59" s="5"/>
      <c r="BB59" s="5"/>
      <c r="BC59" s="5"/>
      <c r="BD59" s="5"/>
      <c r="BE59" s="5"/>
      <c r="BF59" s="5"/>
      <c r="BG59" s="5"/>
      <c r="BH59" s="5"/>
      <c r="BI59" s="5"/>
      <c r="BJ59" s="5"/>
      <c r="BK59" s="5"/>
      <c r="BL59" s="5"/>
      <c r="BM59" s="5"/>
      <c r="BN59" s="5"/>
    </row>
    <row r="60" spans="1:66">
      <c r="A60" s="115">
        <f t="shared" si="15"/>
        <v>6</v>
      </c>
      <c r="B60" s="149">
        <f t="shared" si="14"/>
        <v>0</v>
      </c>
      <c r="C60" s="149">
        <f t="shared" si="14"/>
        <v>0</v>
      </c>
      <c r="D60" s="149">
        <f t="shared" si="14"/>
        <v>0</v>
      </c>
      <c r="E60" s="125">
        <v>0</v>
      </c>
      <c r="F60" s="125">
        <v>0</v>
      </c>
      <c r="G60" s="125">
        <v>0</v>
      </c>
      <c r="H60" s="125">
        <v>0</v>
      </c>
      <c r="I60" s="125">
        <v>0</v>
      </c>
      <c r="J60" s="128">
        <v>0</v>
      </c>
      <c r="K60" s="128">
        <v>0</v>
      </c>
      <c r="L60" s="119">
        <f t="shared" si="16"/>
        <v>0</v>
      </c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  <c r="AA60" s="4"/>
      <c r="AB60" s="4"/>
      <c r="AC60" s="4"/>
      <c r="AD60" s="4"/>
      <c r="AE60" s="4"/>
      <c r="AF60" s="4"/>
      <c r="AG60" s="4"/>
      <c r="AH60" s="4"/>
      <c r="AI60" s="4"/>
      <c r="AJ60" s="4"/>
      <c r="AK60" s="4"/>
      <c r="AL60" s="4"/>
      <c r="AM60" s="4"/>
      <c r="AN60" s="4"/>
      <c r="AO60" s="4"/>
      <c r="AP60" s="4"/>
      <c r="AQ60" s="4"/>
      <c r="AR60" s="4"/>
      <c r="AS60" s="4"/>
      <c r="AT60" s="4"/>
      <c r="AU60" s="4"/>
      <c r="AV60" s="4"/>
      <c r="AW60" s="5"/>
      <c r="AX60" s="5"/>
      <c r="AY60" s="5"/>
      <c r="AZ60" s="5"/>
      <c r="BA60" s="5"/>
      <c r="BB60" s="5"/>
      <c r="BC60" s="5"/>
      <c r="BD60" s="5"/>
      <c r="BE60" s="5"/>
      <c r="BF60" s="5"/>
      <c r="BG60" s="5"/>
      <c r="BH60" s="5"/>
      <c r="BI60" s="5"/>
      <c r="BJ60" s="5"/>
      <c r="BK60" s="5"/>
      <c r="BL60" s="5"/>
      <c r="BM60" s="5"/>
      <c r="BN60" s="5"/>
    </row>
    <row r="61" spans="1:66">
      <c r="A61" s="115">
        <f t="shared" si="15"/>
        <v>7</v>
      </c>
      <c r="B61" s="149">
        <f t="shared" si="14"/>
        <v>0</v>
      </c>
      <c r="C61" s="149">
        <f t="shared" si="14"/>
        <v>0</v>
      </c>
      <c r="D61" s="149">
        <f t="shared" si="14"/>
        <v>0</v>
      </c>
      <c r="E61" s="125">
        <v>0</v>
      </c>
      <c r="F61" s="125">
        <v>0</v>
      </c>
      <c r="G61" s="125">
        <v>0</v>
      </c>
      <c r="H61" s="125">
        <v>0</v>
      </c>
      <c r="I61" s="125">
        <v>0</v>
      </c>
      <c r="J61" s="128">
        <v>0</v>
      </c>
      <c r="K61" s="128">
        <v>0</v>
      </c>
      <c r="L61" s="119">
        <f t="shared" si="16"/>
        <v>0</v>
      </c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  <c r="AA61" s="4"/>
      <c r="AB61" s="4"/>
      <c r="AC61" s="4"/>
      <c r="AD61" s="4"/>
      <c r="AE61" s="4"/>
      <c r="AF61" s="4"/>
      <c r="AG61" s="4"/>
      <c r="AH61" s="4"/>
      <c r="AI61" s="4"/>
      <c r="AJ61" s="4"/>
      <c r="AK61" s="4"/>
      <c r="AL61" s="4"/>
      <c r="AM61" s="4"/>
      <c r="AN61" s="4"/>
      <c r="AO61" s="4"/>
      <c r="AP61" s="4"/>
      <c r="AQ61" s="4"/>
      <c r="AR61" s="4"/>
      <c r="AS61" s="4"/>
      <c r="AT61" s="4"/>
      <c r="AU61" s="4"/>
      <c r="AV61" s="4"/>
      <c r="AW61" s="5"/>
      <c r="AX61" s="5"/>
      <c r="AY61" s="5"/>
      <c r="AZ61" s="5"/>
      <c r="BA61" s="5"/>
      <c r="BB61" s="5"/>
      <c r="BC61" s="5"/>
      <c r="BD61" s="5"/>
      <c r="BE61" s="5"/>
      <c r="BF61" s="5"/>
      <c r="BG61" s="5"/>
      <c r="BH61" s="5"/>
      <c r="BI61" s="5"/>
      <c r="BJ61" s="5"/>
      <c r="BK61" s="5"/>
      <c r="BL61" s="5"/>
      <c r="BM61" s="5"/>
      <c r="BN61" s="5"/>
    </row>
    <row r="62" spans="1:66">
      <c r="A62" s="115">
        <f t="shared" si="15"/>
        <v>8</v>
      </c>
      <c r="B62" s="149">
        <f t="shared" si="14"/>
        <v>0</v>
      </c>
      <c r="C62" s="149">
        <f t="shared" si="14"/>
        <v>0</v>
      </c>
      <c r="D62" s="149">
        <f t="shared" si="14"/>
        <v>0</v>
      </c>
      <c r="E62" s="125">
        <v>0</v>
      </c>
      <c r="F62" s="125">
        <v>0</v>
      </c>
      <c r="G62" s="125">
        <v>0</v>
      </c>
      <c r="H62" s="125">
        <v>0</v>
      </c>
      <c r="I62" s="125">
        <v>0</v>
      </c>
      <c r="J62" s="128">
        <v>0</v>
      </c>
      <c r="K62" s="128">
        <v>0</v>
      </c>
      <c r="L62" s="119">
        <f t="shared" si="16"/>
        <v>0</v>
      </c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  <c r="AA62" s="4"/>
      <c r="AB62" s="4"/>
      <c r="AC62" s="4"/>
      <c r="AD62" s="4"/>
      <c r="AE62" s="4"/>
      <c r="AF62" s="4"/>
      <c r="AG62" s="4"/>
      <c r="AH62" s="4"/>
      <c r="AI62" s="4"/>
      <c r="AJ62" s="4"/>
      <c r="AK62" s="4"/>
      <c r="AL62" s="4"/>
      <c r="AM62" s="4"/>
      <c r="AN62" s="4"/>
      <c r="AO62" s="4"/>
      <c r="AP62" s="4"/>
      <c r="AQ62" s="4"/>
      <c r="AR62" s="4"/>
      <c r="AS62" s="4"/>
      <c r="AT62" s="4"/>
      <c r="AU62" s="4"/>
      <c r="AV62" s="4"/>
      <c r="AW62" s="5"/>
      <c r="AX62" s="5"/>
      <c r="AY62" s="5"/>
      <c r="AZ62" s="5"/>
      <c r="BA62" s="5"/>
      <c r="BB62" s="5"/>
      <c r="BC62" s="5"/>
      <c r="BD62" s="5"/>
      <c r="BE62" s="5"/>
      <c r="BF62" s="5"/>
      <c r="BG62" s="5"/>
      <c r="BH62" s="5"/>
      <c r="BI62" s="5"/>
      <c r="BJ62" s="5"/>
      <c r="BK62" s="5"/>
      <c r="BL62" s="5"/>
      <c r="BM62" s="5"/>
      <c r="BN62" s="5"/>
    </row>
    <row r="63" spans="1:66">
      <c r="A63" s="115">
        <f t="shared" si="15"/>
        <v>9</v>
      </c>
      <c r="B63" s="149">
        <f t="shared" si="14"/>
        <v>0</v>
      </c>
      <c r="C63" s="149">
        <f t="shared" si="14"/>
        <v>0</v>
      </c>
      <c r="D63" s="149">
        <f t="shared" si="14"/>
        <v>0</v>
      </c>
      <c r="E63" s="125">
        <v>0</v>
      </c>
      <c r="F63" s="125">
        <v>0</v>
      </c>
      <c r="G63" s="125">
        <v>0</v>
      </c>
      <c r="H63" s="125">
        <v>0</v>
      </c>
      <c r="I63" s="125">
        <v>0</v>
      </c>
      <c r="J63" s="128">
        <v>0</v>
      </c>
      <c r="K63" s="128">
        <v>0</v>
      </c>
      <c r="L63" s="119">
        <f t="shared" si="16"/>
        <v>0</v>
      </c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  <c r="AB63" s="4"/>
      <c r="AC63" s="4"/>
      <c r="AD63" s="4"/>
      <c r="AE63" s="4"/>
      <c r="AF63" s="4"/>
      <c r="AG63" s="4"/>
      <c r="AH63" s="4"/>
      <c r="AI63" s="4"/>
      <c r="AJ63" s="4"/>
      <c r="AK63" s="4"/>
      <c r="AL63" s="4"/>
      <c r="AM63" s="4"/>
      <c r="AN63" s="4"/>
      <c r="AO63" s="4"/>
      <c r="AP63" s="4"/>
      <c r="AQ63" s="4"/>
      <c r="AR63" s="4"/>
      <c r="AS63" s="4"/>
      <c r="AT63" s="4"/>
      <c r="AU63" s="4"/>
      <c r="AV63" s="4"/>
      <c r="AW63" s="5"/>
      <c r="AX63" s="5"/>
      <c r="AY63" s="5"/>
      <c r="AZ63" s="5"/>
      <c r="BA63" s="5"/>
      <c r="BB63" s="5"/>
      <c r="BC63" s="5"/>
      <c r="BD63" s="5"/>
      <c r="BE63" s="5"/>
      <c r="BF63" s="5"/>
      <c r="BG63" s="5"/>
      <c r="BH63" s="5"/>
      <c r="BI63" s="5"/>
      <c r="BJ63" s="5"/>
      <c r="BK63" s="5"/>
      <c r="BL63" s="5"/>
      <c r="BM63" s="5"/>
      <c r="BN63" s="5"/>
    </row>
    <row r="64" spans="1:66">
      <c r="A64" s="115">
        <f t="shared" si="15"/>
        <v>10</v>
      </c>
      <c r="B64" s="149">
        <f t="shared" si="14"/>
        <v>0</v>
      </c>
      <c r="C64" s="149">
        <f t="shared" si="14"/>
        <v>0</v>
      </c>
      <c r="D64" s="149">
        <f t="shared" si="14"/>
        <v>0</v>
      </c>
      <c r="E64" s="125">
        <v>0</v>
      </c>
      <c r="F64" s="125">
        <v>0</v>
      </c>
      <c r="G64" s="125">
        <v>0</v>
      </c>
      <c r="H64" s="125">
        <v>0</v>
      </c>
      <c r="I64" s="125">
        <v>0</v>
      </c>
      <c r="J64" s="128">
        <v>0</v>
      </c>
      <c r="K64" s="128">
        <v>0</v>
      </c>
      <c r="L64" s="119">
        <f t="shared" si="16"/>
        <v>0</v>
      </c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  <c r="AA64" s="4"/>
      <c r="AB64" s="4"/>
      <c r="AC64" s="4"/>
      <c r="AD64" s="4"/>
      <c r="AE64" s="4"/>
      <c r="AF64" s="4"/>
      <c r="AG64" s="4"/>
      <c r="AH64" s="4"/>
      <c r="AI64" s="4"/>
      <c r="AJ64" s="4"/>
      <c r="AK64" s="4"/>
      <c r="AL64" s="4"/>
      <c r="AM64" s="4"/>
      <c r="AN64" s="4"/>
      <c r="AO64" s="4"/>
      <c r="AP64" s="4"/>
      <c r="AQ64" s="4"/>
      <c r="AR64" s="4"/>
      <c r="AS64" s="4"/>
      <c r="AT64" s="4"/>
      <c r="AU64" s="4"/>
      <c r="AV64" s="4"/>
      <c r="AW64" s="5"/>
      <c r="AX64" s="5"/>
      <c r="AY64" s="5"/>
      <c r="AZ64" s="5"/>
      <c r="BA64" s="5"/>
      <c r="BB64" s="5"/>
      <c r="BC64" s="5"/>
      <c r="BD64" s="5"/>
      <c r="BE64" s="5"/>
      <c r="BF64" s="5"/>
      <c r="BG64" s="5"/>
      <c r="BH64" s="5"/>
      <c r="BI64" s="5"/>
      <c r="BJ64" s="5"/>
      <c r="BK64" s="5"/>
      <c r="BL64" s="5"/>
      <c r="BM64" s="5"/>
      <c r="BN64" s="5"/>
    </row>
    <row r="65" spans="1:66">
      <c r="A65" s="115">
        <f t="shared" si="15"/>
        <v>11</v>
      </c>
      <c r="B65" s="149">
        <f t="shared" si="14"/>
        <v>0</v>
      </c>
      <c r="C65" s="149">
        <f t="shared" si="14"/>
        <v>0</v>
      </c>
      <c r="D65" s="149">
        <f t="shared" si="14"/>
        <v>0</v>
      </c>
      <c r="E65" s="125">
        <v>0</v>
      </c>
      <c r="F65" s="125">
        <v>0</v>
      </c>
      <c r="G65" s="125">
        <v>0</v>
      </c>
      <c r="H65" s="125">
        <v>0</v>
      </c>
      <c r="I65" s="125">
        <v>0</v>
      </c>
      <c r="J65" s="128">
        <v>0</v>
      </c>
      <c r="K65" s="128">
        <v>0</v>
      </c>
      <c r="L65" s="119">
        <f t="shared" si="16"/>
        <v>0</v>
      </c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  <c r="AA65" s="4"/>
      <c r="AB65" s="4"/>
      <c r="AC65" s="4"/>
      <c r="AD65" s="4"/>
      <c r="AE65" s="4"/>
      <c r="AF65" s="4"/>
      <c r="AG65" s="4"/>
      <c r="AH65" s="4"/>
      <c r="AI65" s="4"/>
      <c r="AJ65" s="4"/>
      <c r="AK65" s="4"/>
      <c r="AL65" s="4"/>
      <c r="AM65" s="4"/>
      <c r="AN65" s="4"/>
      <c r="AO65" s="4"/>
      <c r="AP65" s="4"/>
      <c r="AQ65" s="4"/>
      <c r="AR65" s="4"/>
      <c r="AS65" s="4"/>
      <c r="AT65" s="4"/>
      <c r="AU65" s="4"/>
      <c r="AV65" s="4"/>
      <c r="AW65" s="5"/>
      <c r="AX65" s="5"/>
      <c r="AY65" s="5"/>
      <c r="AZ65" s="5"/>
      <c r="BA65" s="5"/>
      <c r="BB65" s="5"/>
      <c r="BC65" s="5"/>
      <c r="BD65" s="5"/>
      <c r="BE65" s="5"/>
      <c r="BF65" s="5"/>
      <c r="BG65" s="5"/>
      <c r="BH65" s="5"/>
      <c r="BI65" s="5"/>
      <c r="BJ65" s="5"/>
      <c r="BK65" s="5"/>
      <c r="BL65" s="5"/>
      <c r="BM65" s="5"/>
      <c r="BN65" s="5"/>
    </row>
    <row r="66" spans="1:66">
      <c r="A66" s="115">
        <f t="shared" si="15"/>
        <v>12</v>
      </c>
      <c r="B66" s="149">
        <f t="shared" si="14"/>
        <v>0</v>
      </c>
      <c r="C66" s="149">
        <f t="shared" si="14"/>
        <v>0</v>
      </c>
      <c r="D66" s="149">
        <f t="shared" si="14"/>
        <v>0</v>
      </c>
      <c r="E66" s="125">
        <v>0</v>
      </c>
      <c r="F66" s="125">
        <v>0</v>
      </c>
      <c r="G66" s="125">
        <v>0</v>
      </c>
      <c r="H66" s="125">
        <v>0</v>
      </c>
      <c r="I66" s="125">
        <v>0</v>
      </c>
      <c r="J66" s="128">
        <v>0</v>
      </c>
      <c r="K66" s="128">
        <v>0</v>
      </c>
      <c r="L66" s="119">
        <f t="shared" si="16"/>
        <v>0</v>
      </c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  <c r="AA66" s="4"/>
      <c r="AB66" s="4"/>
      <c r="AC66" s="4"/>
      <c r="AD66" s="4"/>
      <c r="AE66" s="4"/>
      <c r="AF66" s="4"/>
      <c r="AG66" s="4"/>
      <c r="AH66" s="4"/>
      <c r="AI66" s="4"/>
      <c r="AJ66" s="4"/>
      <c r="AK66" s="4"/>
      <c r="AL66" s="4"/>
      <c r="AM66" s="4"/>
      <c r="AN66" s="4"/>
      <c r="AO66" s="4"/>
      <c r="AP66" s="4"/>
      <c r="AQ66" s="4"/>
      <c r="AR66" s="4"/>
      <c r="AS66" s="4"/>
      <c r="AT66" s="4"/>
      <c r="AU66" s="4"/>
      <c r="AV66" s="4"/>
      <c r="AW66" s="5"/>
      <c r="AX66" s="5"/>
      <c r="AY66" s="5"/>
      <c r="AZ66" s="5"/>
      <c r="BA66" s="5"/>
      <c r="BB66" s="5"/>
      <c r="BC66" s="5"/>
      <c r="BD66" s="5"/>
      <c r="BE66" s="5"/>
      <c r="BF66" s="5"/>
      <c r="BG66" s="5"/>
      <c r="BH66" s="5"/>
      <c r="BI66" s="5"/>
      <c r="BJ66" s="5"/>
      <c r="BK66" s="5"/>
      <c r="BL66" s="5"/>
      <c r="BM66" s="5"/>
      <c r="BN66" s="5"/>
    </row>
    <row r="67" spans="1:66">
      <c r="A67" s="115">
        <f t="shared" si="15"/>
        <v>13</v>
      </c>
      <c r="B67" s="149">
        <f t="shared" si="14"/>
        <v>0</v>
      </c>
      <c r="C67" s="149">
        <f t="shared" si="14"/>
        <v>0</v>
      </c>
      <c r="D67" s="149">
        <f t="shared" si="14"/>
        <v>0</v>
      </c>
      <c r="E67" s="125">
        <v>0</v>
      </c>
      <c r="F67" s="125">
        <v>0</v>
      </c>
      <c r="G67" s="125">
        <v>0</v>
      </c>
      <c r="H67" s="125">
        <v>0</v>
      </c>
      <c r="I67" s="125">
        <v>0</v>
      </c>
      <c r="J67" s="128">
        <v>0</v>
      </c>
      <c r="K67" s="128">
        <v>0</v>
      </c>
      <c r="L67" s="119">
        <f t="shared" si="16"/>
        <v>0</v>
      </c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  <c r="AA67" s="4"/>
      <c r="AB67" s="4"/>
      <c r="AC67" s="4"/>
      <c r="AD67" s="4"/>
      <c r="AE67" s="4"/>
      <c r="AF67" s="4"/>
      <c r="AG67" s="4"/>
      <c r="AH67" s="4"/>
      <c r="AI67" s="4"/>
      <c r="AJ67" s="4"/>
      <c r="AK67" s="4"/>
      <c r="AL67" s="4"/>
      <c r="AM67" s="4"/>
      <c r="AN67" s="4"/>
      <c r="AO67" s="4"/>
      <c r="AP67" s="4"/>
      <c r="AQ67" s="4"/>
      <c r="AR67" s="4"/>
      <c r="AS67" s="4"/>
      <c r="AT67" s="4"/>
      <c r="AU67" s="4"/>
      <c r="AV67" s="4"/>
      <c r="AW67" s="5"/>
      <c r="AX67" s="5"/>
      <c r="AY67" s="5"/>
      <c r="AZ67" s="5"/>
      <c r="BA67" s="5"/>
      <c r="BB67" s="5"/>
      <c r="BC67" s="5"/>
      <c r="BD67" s="5"/>
      <c r="BE67" s="5"/>
      <c r="BF67" s="5"/>
      <c r="BG67" s="5"/>
      <c r="BH67" s="5"/>
      <c r="BI67" s="5"/>
      <c r="BJ67" s="5"/>
      <c r="BK67" s="5"/>
      <c r="BL67" s="5"/>
      <c r="BM67" s="5"/>
      <c r="BN67" s="5"/>
    </row>
    <row r="68" spans="1:66">
      <c r="A68" s="115">
        <f t="shared" si="15"/>
        <v>14</v>
      </c>
      <c r="B68" s="149">
        <f t="shared" si="14"/>
        <v>0</v>
      </c>
      <c r="C68" s="149">
        <f t="shared" si="14"/>
        <v>0</v>
      </c>
      <c r="D68" s="149">
        <f t="shared" si="14"/>
        <v>0</v>
      </c>
      <c r="E68" s="125">
        <v>0</v>
      </c>
      <c r="F68" s="125">
        <v>0</v>
      </c>
      <c r="G68" s="125">
        <v>0</v>
      </c>
      <c r="H68" s="125">
        <v>0</v>
      </c>
      <c r="I68" s="125">
        <v>0</v>
      </c>
      <c r="J68" s="128">
        <v>0</v>
      </c>
      <c r="K68" s="128">
        <v>0</v>
      </c>
      <c r="L68" s="119">
        <f t="shared" si="16"/>
        <v>0</v>
      </c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  <c r="AA68" s="4"/>
      <c r="AB68" s="4"/>
      <c r="AC68" s="4"/>
      <c r="AD68" s="4"/>
      <c r="AE68" s="4"/>
      <c r="AF68" s="4"/>
      <c r="AG68" s="4"/>
      <c r="AH68" s="4"/>
      <c r="AI68" s="4"/>
      <c r="AJ68" s="4"/>
      <c r="AK68" s="4"/>
      <c r="AL68" s="4"/>
      <c r="AM68" s="4"/>
      <c r="AN68" s="4"/>
      <c r="AO68" s="4"/>
      <c r="AP68" s="4"/>
      <c r="AQ68" s="4"/>
      <c r="AR68" s="4"/>
      <c r="AS68" s="4"/>
      <c r="AT68" s="4"/>
      <c r="AU68" s="4"/>
      <c r="AV68" s="4"/>
      <c r="AW68" s="5"/>
      <c r="AX68" s="5"/>
      <c r="AY68" s="5"/>
      <c r="AZ68" s="5"/>
      <c r="BA68" s="5"/>
      <c r="BB68" s="5"/>
      <c r="BC68" s="5"/>
      <c r="BD68" s="5"/>
      <c r="BE68" s="5"/>
      <c r="BF68" s="5"/>
      <c r="BG68" s="5"/>
      <c r="BH68" s="5"/>
      <c r="BI68" s="5"/>
      <c r="BJ68" s="5"/>
      <c r="BK68" s="5"/>
      <c r="BL68" s="5"/>
      <c r="BM68" s="5"/>
      <c r="BN68" s="5"/>
    </row>
    <row r="69" spans="1:66">
      <c r="A69" s="115">
        <f t="shared" si="15"/>
        <v>15</v>
      </c>
      <c r="B69" s="149">
        <f t="shared" si="14"/>
        <v>0</v>
      </c>
      <c r="C69" s="149">
        <f t="shared" si="14"/>
        <v>0</v>
      </c>
      <c r="D69" s="149">
        <f t="shared" si="14"/>
        <v>0</v>
      </c>
      <c r="E69" s="125">
        <v>0</v>
      </c>
      <c r="F69" s="125">
        <v>0</v>
      </c>
      <c r="G69" s="125">
        <v>0</v>
      </c>
      <c r="H69" s="125">
        <v>0</v>
      </c>
      <c r="I69" s="125">
        <v>0</v>
      </c>
      <c r="J69" s="128">
        <v>0</v>
      </c>
      <c r="K69" s="128">
        <v>0</v>
      </c>
      <c r="L69" s="119">
        <f t="shared" si="16"/>
        <v>0</v>
      </c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  <c r="AA69" s="4"/>
      <c r="AB69" s="4"/>
      <c r="AC69" s="4"/>
      <c r="AD69" s="4"/>
      <c r="AE69" s="4"/>
      <c r="AF69" s="4"/>
      <c r="AG69" s="4"/>
      <c r="AH69" s="4"/>
      <c r="AI69" s="4"/>
      <c r="AJ69" s="4"/>
      <c r="AK69" s="4"/>
      <c r="AL69" s="4"/>
      <c r="AM69" s="4"/>
      <c r="AN69" s="4"/>
      <c r="AO69" s="4"/>
      <c r="AP69" s="4"/>
      <c r="AQ69" s="4"/>
      <c r="AR69" s="4"/>
      <c r="AS69" s="4"/>
      <c r="AT69" s="4"/>
      <c r="AU69" s="4"/>
      <c r="AV69" s="4"/>
      <c r="AW69" s="5"/>
      <c r="AX69" s="5"/>
      <c r="AY69" s="5"/>
      <c r="AZ69" s="5"/>
      <c r="BA69" s="5"/>
      <c r="BB69" s="5"/>
      <c r="BC69" s="5"/>
      <c r="BD69" s="5"/>
      <c r="BE69" s="5"/>
      <c r="BF69" s="5"/>
      <c r="BG69" s="5"/>
      <c r="BH69" s="5"/>
      <c r="BI69" s="5"/>
      <c r="BJ69" s="5"/>
      <c r="BK69" s="5"/>
      <c r="BL69" s="5"/>
      <c r="BM69" s="5"/>
      <c r="BN69" s="5"/>
    </row>
    <row r="70" spans="1:66">
      <c r="A70" s="115">
        <f t="shared" si="15"/>
        <v>16</v>
      </c>
      <c r="B70" s="149">
        <f t="shared" si="14"/>
        <v>0</v>
      </c>
      <c r="C70" s="149">
        <f t="shared" si="14"/>
        <v>0</v>
      </c>
      <c r="D70" s="149">
        <f t="shared" si="14"/>
        <v>0</v>
      </c>
      <c r="E70" s="125">
        <v>0</v>
      </c>
      <c r="F70" s="125">
        <v>0</v>
      </c>
      <c r="G70" s="125">
        <v>0</v>
      </c>
      <c r="H70" s="125">
        <v>0</v>
      </c>
      <c r="I70" s="125">
        <v>0</v>
      </c>
      <c r="J70" s="128">
        <v>0</v>
      </c>
      <c r="K70" s="128">
        <v>0</v>
      </c>
      <c r="L70" s="119">
        <f t="shared" si="16"/>
        <v>0</v>
      </c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  <c r="AA70" s="4"/>
      <c r="AB70" s="4"/>
      <c r="AC70" s="4"/>
      <c r="AD70" s="4"/>
      <c r="AE70" s="4"/>
      <c r="AF70" s="4"/>
      <c r="AG70" s="4"/>
      <c r="AH70" s="4"/>
      <c r="AI70" s="4"/>
      <c r="AJ70" s="4"/>
      <c r="AK70" s="4"/>
      <c r="AL70" s="4"/>
      <c r="AM70" s="4"/>
      <c r="AN70" s="4"/>
      <c r="AO70" s="4"/>
      <c r="AP70" s="4"/>
      <c r="AQ70" s="4"/>
      <c r="AR70" s="4"/>
      <c r="AS70" s="4"/>
      <c r="AT70" s="4"/>
      <c r="AU70" s="4"/>
      <c r="AV70" s="4"/>
      <c r="AW70" s="5"/>
      <c r="AX70" s="5"/>
      <c r="AY70" s="5"/>
      <c r="AZ70" s="5"/>
      <c r="BA70" s="5"/>
      <c r="BB70" s="5"/>
      <c r="BC70" s="5"/>
      <c r="BD70" s="5"/>
      <c r="BE70" s="5"/>
      <c r="BF70" s="5"/>
      <c r="BG70" s="5"/>
      <c r="BH70" s="5"/>
      <c r="BI70" s="5"/>
      <c r="BJ70" s="5"/>
      <c r="BK70" s="5"/>
      <c r="BL70" s="5"/>
      <c r="BM70" s="5"/>
      <c r="BN70" s="5"/>
    </row>
    <row r="71" spans="1:66">
      <c r="A71" s="115">
        <f t="shared" si="15"/>
        <v>17</v>
      </c>
      <c r="B71" s="149">
        <f t="shared" ref="B71:D79" si="17">+B33</f>
        <v>0</v>
      </c>
      <c r="C71" s="149">
        <f t="shared" si="17"/>
        <v>0</v>
      </c>
      <c r="D71" s="149">
        <f t="shared" si="17"/>
        <v>0</v>
      </c>
      <c r="E71" s="125">
        <v>0</v>
      </c>
      <c r="F71" s="125">
        <v>0</v>
      </c>
      <c r="G71" s="125">
        <v>0</v>
      </c>
      <c r="H71" s="125">
        <v>0</v>
      </c>
      <c r="I71" s="125">
        <v>0</v>
      </c>
      <c r="J71" s="128">
        <v>0</v>
      </c>
      <c r="K71" s="128">
        <v>0</v>
      </c>
      <c r="L71" s="119">
        <f t="shared" si="16"/>
        <v>0</v>
      </c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  <c r="AA71" s="4"/>
      <c r="AB71" s="4"/>
      <c r="AC71" s="4"/>
      <c r="AD71" s="4"/>
      <c r="AE71" s="4"/>
      <c r="AF71" s="4"/>
      <c r="AG71" s="4"/>
      <c r="AH71" s="4"/>
      <c r="AI71" s="4"/>
      <c r="AJ71" s="4"/>
      <c r="AK71" s="4"/>
      <c r="AL71" s="4"/>
      <c r="AM71" s="4"/>
      <c r="AN71" s="4"/>
      <c r="AO71" s="4"/>
      <c r="AP71" s="4"/>
      <c r="AQ71" s="4"/>
      <c r="AR71" s="4"/>
      <c r="AS71" s="4"/>
      <c r="AT71" s="4"/>
      <c r="AU71" s="4"/>
      <c r="AV71" s="4"/>
      <c r="AW71" s="5"/>
      <c r="AX71" s="5"/>
      <c r="AY71" s="5"/>
      <c r="AZ71" s="5"/>
      <c r="BA71" s="5"/>
      <c r="BB71" s="5"/>
      <c r="BC71" s="5"/>
      <c r="BD71" s="5"/>
      <c r="BE71" s="5"/>
      <c r="BF71" s="5"/>
      <c r="BG71" s="5"/>
      <c r="BH71" s="5"/>
      <c r="BI71" s="5"/>
      <c r="BJ71" s="5"/>
      <c r="BK71" s="5"/>
      <c r="BL71" s="5"/>
      <c r="BM71" s="5"/>
      <c r="BN71" s="5"/>
    </row>
    <row r="72" spans="1:66">
      <c r="A72" s="115">
        <f t="shared" si="15"/>
        <v>18</v>
      </c>
      <c r="B72" s="149">
        <f t="shared" si="17"/>
        <v>0</v>
      </c>
      <c r="C72" s="149">
        <f t="shared" si="17"/>
        <v>0</v>
      </c>
      <c r="D72" s="149">
        <f t="shared" si="17"/>
        <v>0</v>
      </c>
      <c r="E72" s="125">
        <v>0</v>
      </c>
      <c r="F72" s="125">
        <v>0</v>
      </c>
      <c r="G72" s="125">
        <v>0</v>
      </c>
      <c r="H72" s="125">
        <v>0</v>
      </c>
      <c r="I72" s="125">
        <v>0</v>
      </c>
      <c r="J72" s="128">
        <v>0</v>
      </c>
      <c r="K72" s="128">
        <v>0</v>
      </c>
      <c r="L72" s="119">
        <f t="shared" si="16"/>
        <v>0</v>
      </c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  <c r="AA72" s="4"/>
      <c r="AB72" s="4"/>
      <c r="AC72" s="4"/>
      <c r="AD72" s="4"/>
      <c r="AE72" s="4"/>
      <c r="AF72" s="4"/>
      <c r="AG72" s="4"/>
      <c r="AH72" s="4"/>
      <c r="AI72" s="4"/>
      <c r="AJ72" s="4"/>
      <c r="AK72" s="4"/>
      <c r="AL72" s="4"/>
      <c r="AM72" s="4"/>
      <c r="AN72" s="4"/>
      <c r="AO72" s="4"/>
      <c r="AP72" s="4"/>
      <c r="AQ72" s="4"/>
      <c r="AR72" s="4"/>
      <c r="AS72" s="4"/>
      <c r="AT72" s="4"/>
      <c r="AU72" s="4"/>
      <c r="AV72" s="4"/>
      <c r="AW72" s="5"/>
      <c r="AX72" s="5"/>
      <c r="AY72" s="5"/>
      <c r="AZ72" s="5"/>
      <c r="BA72" s="5"/>
      <c r="BB72" s="5"/>
      <c r="BC72" s="5"/>
      <c r="BD72" s="5"/>
      <c r="BE72" s="5"/>
      <c r="BF72" s="5"/>
      <c r="BG72" s="5"/>
      <c r="BH72" s="5"/>
      <c r="BI72" s="5"/>
      <c r="BJ72" s="5"/>
      <c r="BK72" s="5"/>
      <c r="BL72" s="5"/>
      <c r="BM72" s="5"/>
      <c r="BN72" s="5"/>
    </row>
    <row r="73" spans="1:66">
      <c r="A73" s="115">
        <v>19</v>
      </c>
      <c r="B73" s="149">
        <f t="shared" si="17"/>
        <v>0</v>
      </c>
      <c r="C73" s="149">
        <f t="shared" si="17"/>
        <v>0</v>
      </c>
      <c r="D73" s="149">
        <f t="shared" si="17"/>
        <v>0</v>
      </c>
      <c r="E73" s="125">
        <v>0</v>
      </c>
      <c r="F73" s="125">
        <v>0</v>
      </c>
      <c r="G73" s="125">
        <v>0</v>
      </c>
      <c r="H73" s="125">
        <v>0</v>
      </c>
      <c r="I73" s="125">
        <v>0</v>
      </c>
      <c r="J73" s="128">
        <v>0</v>
      </c>
      <c r="K73" s="128">
        <v>0</v>
      </c>
      <c r="L73" s="119">
        <f t="shared" si="16"/>
        <v>0</v>
      </c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  <c r="AA73" s="4"/>
      <c r="AB73" s="4"/>
      <c r="AC73" s="4"/>
      <c r="AD73" s="4"/>
      <c r="AE73" s="4"/>
      <c r="AF73" s="4"/>
      <c r="AG73" s="4"/>
      <c r="AH73" s="4"/>
      <c r="AI73" s="4"/>
      <c r="AJ73" s="4"/>
      <c r="AK73" s="4"/>
      <c r="AL73" s="4"/>
      <c r="AM73" s="4"/>
      <c r="AN73" s="4"/>
      <c r="AO73" s="4"/>
      <c r="AP73" s="4"/>
      <c r="AQ73" s="4"/>
      <c r="AR73" s="4"/>
      <c r="AS73" s="4"/>
      <c r="AT73" s="4"/>
      <c r="AU73" s="4"/>
      <c r="AV73" s="4"/>
      <c r="AW73" s="5"/>
      <c r="AX73" s="5"/>
      <c r="AY73" s="5"/>
      <c r="AZ73" s="5"/>
      <c r="BA73" s="5"/>
      <c r="BB73" s="5"/>
      <c r="BC73" s="5"/>
      <c r="BD73" s="5"/>
      <c r="BE73" s="5"/>
      <c r="BF73" s="5"/>
      <c r="BG73" s="5"/>
      <c r="BH73" s="5"/>
      <c r="BI73" s="5"/>
      <c r="BJ73" s="5"/>
      <c r="BK73" s="5"/>
      <c r="BL73" s="5"/>
      <c r="BM73" s="5"/>
      <c r="BN73" s="5"/>
    </row>
    <row r="74" spans="1:66">
      <c r="A74" s="115">
        <v>20</v>
      </c>
      <c r="B74" s="149">
        <f t="shared" si="17"/>
        <v>0</v>
      </c>
      <c r="C74" s="149">
        <f t="shared" si="17"/>
        <v>0</v>
      </c>
      <c r="D74" s="149">
        <f t="shared" si="17"/>
        <v>0</v>
      </c>
      <c r="E74" s="125">
        <v>0</v>
      </c>
      <c r="F74" s="125">
        <v>0</v>
      </c>
      <c r="G74" s="125">
        <v>0</v>
      </c>
      <c r="H74" s="125">
        <v>0</v>
      </c>
      <c r="I74" s="125">
        <v>0</v>
      </c>
      <c r="J74" s="128">
        <v>0</v>
      </c>
      <c r="K74" s="128">
        <v>0</v>
      </c>
      <c r="L74" s="119">
        <f t="shared" si="16"/>
        <v>0</v>
      </c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  <c r="AA74" s="4"/>
      <c r="AB74" s="4"/>
      <c r="AC74" s="4"/>
      <c r="AD74" s="4"/>
      <c r="AE74" s="4"/>
      <c r="AF74" s="4"/>
      <c r="AG74" s="4"/>
      <c r="AH74" s="4"/>
      <c r="AI74" s="4"/>
      <c r="AJ74" s="4"/>
      <c r="AK74" s="4"/>
      <c r="AL74" s="4"/>
      <c r="AM74" s="4"/>
      <c r="AN74" s="4"/>
      <c r="AO74" s="4"/>
      <c r="AP74" s="4"/>
      <c r="AQ74" s="4"/>
      <c r="AR74" s="4"/>
      <c r="AS74" s="4"/>
      <c r="AT74" s="4"/>
      <c r="AU74" s="4"/>
      <c r="AV74" s="4"/>
      <c r="AW74" s="5"/>
      <c r="AX74" s="5"/>
      <c r="AY74" s="5"/>
      <c r="AZ74" s="5"/>
      <c r="BA74" s="5"/>
      <c r="BB74" s="5"/>
      <c r="BC74" s="5"/>
      <c r="BD74" s="5"/>
      <c r="BE74" s="5"/>
      <c r="BF74" s="5"/>
      <c r="BG74" s="5"/>
      <c r="BH74" s="5"/>
      <c r="BI74" s="5"/>
      <c r="BJ74" s="5"/>
      <c r="BK74" s="5"/>
      <c r="BL74" s="5"/>
      <c r="BM74" s="5"/>
      <c r="BN74" s="5"/>
    </row>
    <row r="75" spans="1:66">
      <c r="A75" s="115">
        <v>21</v>
      </c>
      <c r="B75" s="149">
        <f t="shared" si="17"/>
        <v>0</v>
      </c>
      <c r="C75" s="149">
        <f t="shared" si="17"/>
        <v>0</v>
      </c>
      <c r="D75" s="149">
        <f t="shared" si="17"/>
        <v>0</v>
      </c>
      <c r="E75" s="125">
        <v>0</v>
      </c>
      <c r="F75" s="125">
        <v>0</v>
      </c>
      <c r="G75" s="125">
        <v>0</v>
      </c>
      <c r="H75" s="125">
        <v>0</v>
      </c>
      <c r="I75" s="125">
        <v>0</v>
      </c>
      <c r="J75" s="128">
        <v>0</v>
      </c>
      <c r="K75" s="128">
        <v>0</v>
      </c>
      <c r="L75" s="119">
        <f t="shared" si="16"/>
        <v>0</v>
      </c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  <c r="AA75" s="4"/>
      <c r="AB75" s="4"/>
      <c r="AC75" s="4"/>
      <c r="AD75" s="4"/>
      <c r="AE75" s="4"/>
      <c r="AF75" s="4"/>
      <c r="AG75" s="4"/>
      <c r="AH75" s="4"/>
      <c r="AI75" s="4"/>
      <c r="AJ75" s="4"/>
      <c r="AK75" s="4"/>
      <c r="AL75" s="4"/>
      <c r="AM75" s="4"/>
      <c r="AN75" s="4"/>
      <c r="AO75" s="4"/>
      <c r="AP75" s="4"/>
      <c r="AQ75" s="4"/>
      <c r="AR75" s="4"/>
      <c r="AS75" s="4"/>
      <c r="AT75" s="4"/>
      <c r="AU75" s="4"/>
      <c r="AV75" s="4"/>
      <c r="AW75" s="5"/>
      <c r="AX75" s="5"/>
      <c r="AY75" s="5"/>
      <c r="AZ75" s="5"/>
      <c r="BA75" s="5"/>
      <c r="BB75" s="5"/>
      <c r="BC75" s="5"/>
      <c r="BD75" s="5"/>
      <c r="BE75" s="5"/>
      <c r="BF75" s="5"/>
      <c r="BG75" s="5"/>
      <c r="BH75" s="5"/>
      <c r="BI75" s="5"/>
      <c r="BJ75" s="5"/>
      <c r="BK75" s="5"/>
      <c r="BL75" s="5"/>
      <c r="BM75" s="5"/>
      <c r="BN75" s="5"/>
    </row>
    <row r="76" spans="1:66">
      <c r="A76" s="115">
        <v>22</v>
      </c>
      <c r="B76" s="149">
        <f t="shared" si="17"/>
        <v>0</v>
      </c>
      <c r="C76" s="149">
        <f t="shared" si="17"/>
        <v>0</v>
      </c>
      <c r="D76" s="149">
        <f t="shared" si="17"/>
        <v>0</v>
      </c>
      <c r="E76" s="125">
        <v>0</v>
      </c>
      <c r="F76" s="125">
        <v>0</v>
      </c>
      <c r="G76" s="125">
        <v>0</v>
      </c>
      <c r="H76" s="125">
        <v>0</v>
      </c>
      <c r="I76" s="125">
        <v>0</v>
      </c>
      <c r="J76" s="128">
        <v>0</v>
      </c>
      <c r="K76" s="128">
        <v>0</v>
      </c>
      <c r="L76" s="119">
        <f t="shared" si="16"/>
        <v>0</v>
      </c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  <c r="AA76" s="4"/>
      <c r="AB76" s="4"/>
      <c r="AC76" s="4"/>
      <c r="AD76" s="4"/>
      <c r="AE76" s="4"/>
      <c r="AF76" s="4"/>
      <c r="AG76" s="4"/>
      <c r="AH76" s="4"/>
      <c r="AI76" s="4"/>
      <c r="AJ76" s="4"/>
      <c r="AK76" s="4"/>
      <c r="AL76" s="4"/>
      <c r="AM76" s="4"/>
      <c r="AN76" s="4"/>
      <c r="AO76" s="4"/>
      <c r="AP76" s="4"/>
      <c r="AQ76" s="4"/>
      <c r="AR76" s="4"/>
      <c r="AS76" s="4"/>
      <c r="AT76" s="4"/>
      <c r="AU76" s="4"/>
      <c r="AV76" s="4"/>
      <c r="AW76" s="5"/>
      <c r="AX76" s="5"/>
      <c r="AY76" s="5"/>
      <c r="AZ76" s="5"/>
      <c r="BA76" s="5"/>
      <c r="BB76" s="5"/>
      <c r="BC76" s="5"/>
      <c r="BD76" s="5"/>
      <c r="BE76" s="5"/>
      <c r="BF76" s="5"/>
      <c r="BG76" s="5"/>
      <c r="BH76" s="5"/>
      <c r="BI76" s="5"/>
      <c r="BJ76" s="5"/>
      <c r="BK76" s="5"/>
      <c r="BL76" s="5"/>
      <c r="BM76" s="5"/>
      <c r="BN76" s="5"/>
    </row>
    <row r="77" spans="1:66">
      <c r="A77" s="115">
        <v>23</v>
      </c>
      <c r="B77" s="149">
        <f t="shared" si="17"/>
        <v>0</v>
      </c>
      <c r="C77" s="149">
        <f t="shared" si="17"/>
        <v>0</v>
      </c>
      <c r="D77" s="149">
        <f t="shared" si="17"/>
        <v>0</v>
      </c>
      <c r="E77" s="125">
        <v>0</v>
      </c>
      <c r="F77" s="125">
        <v>0</v>
      </c>
      <c r="G77" s="125">
        <v>0</v>
      </c>
      <c r="H77" s="125">
        <v>0</v>
      </c>
      <c r="I77" s="125">
        <v>0</v>
      </c>
      <c r="J77" s="128">
        <v>0</v>
      </c>
      <c r="K77" s="128">
        <v>0</v>
      </c>
      <c r="L77" s="119">
        <f t="shared" si="16"/>
        <v>0</v>
      </c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  <c r="AA77" s="4"/>
      <c r="AB77" s="4"/>
      <c r="AC77" s="4"/>
      <c r="AD77" s="4"/>
      <c r="AE77" s="4"/>
      <c r="AF77" s="4"/>
      <c r="AG77" s="4"/>
      <c r="AH77" s="4"/>
      <c r="AI77" s="4"/>
      <c r="AJ77" s="4"/>
      <c r="AK77" s="4"/>
      <c r="AL77" s="4"/>
      <c r="AM77" s="4"/>
      <c r="AN77" s="4"/>
      <c r="AO77" s="4"/>
      <c r="AP77" s="4"/>
      <c r="AQ77" s="4"/>
      <c r="AR77" s="4"/>
      <c r="AS77" s="4"/>
      <c r="AT77" s="4"/>
      <c r="AU77" s="4"/>
      <c r="AV77" s="4"/>
      <c r="AW77" s="5"/>
      <c r="AX77" s="5"/>
      <c r="AY77" s="5"/>
      <c r="AZ77" s="5"/>
      <c r="BA77" s="5"/>
      <c r="BB77" s="5"/>
      <c r="BC77" s="5"/>
      <c r="BD77" s="5"/>
      <c r="BE77" s="5"/>
      <c r="BF77" s="5"/>
      <c r="BG77" s="5"/>
      <c r="BH77" s="5"/>
      <c r="BI77" s="5"/>
      <c r="BJ77" s="5"/>
      <c r="BK77" s="5"/>
      <c r="BL77" s="5"/>
      <c r="BM77" s="5"/>
      <c r="BN77" s="5"/>
    </row>
    <row r="78" spans="1:66">
      <c r="A78" s="115">
        <v>24</v>
      </c>
      <c r="B78" s="149">
        <f t="shared" si="17"/>
        <v>0</v>
      </c>
      <c r="C78" s="149">
        <f t="shared" si="17"/>
        <v>0</v>
      </c>
      <c r="D78" s="149">
        <f t="shared" si="17"/>
        <v>0</v>
      </c>
      <c r="E78" s="125">
        <v>0</v>
      </c>
      <c r="F78" s="125">
        <v>0</v>
      </c>
      <c r="G78" s="125">
        <v>0</v>
      </c>
      <c r="H78" s="125">
        <v>0</v>
      </c>
      <c r="I78" s="125">
        <v>0</v>
      </c>
      <c r="J78" s="128">
        <v>0</v>
      </c>
      <c r="K78" s="128">
        <v>0</v>
      </c>
      <c r="L78" s="119">
        <f t="shared" si="16"/>
        <v>0</v>
      </c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  <c r="AA78" s="4"/>
      <c r="AB78" s="4"/>
      <c r="AC78" s="4"/>
      <c r="AD78" s="4"/>
      <c r="AE78" s="4"/>
      <c r="AF78" s="4"/>
      <c r="AG78" s="4"/>
      <c r="AH78" s="4"/>
      <c r="AI78" s="4"/>
      <c r="AJ78" s="4"/>
      <c r="AK78" s="4"/>
      <c r="AL78" s="4"/>
      <c r="AM78" s="4"/>
      <c r="AN78" s="4"/>
      <c r="AO78" s="4"/>
      <c r="AP78" s="4"/>
      <c r="AQ78" s="4"/>
      <c r="AR78" s="4"/>
      <c r="AS78" s="4"/>
      <c r="AT78" s="4"/>
      <c r="AU78" s="4"/>
      <c r="AV78" s="4"/>
      <c r="AW78" s="5"/>
      <c r="AX78" s="5"/>
      <c r="AY78" s="5"/>
      <c r="AZ78" s="5"/>
      <c r="BA78" s="5"/>
      <c r="BB78" s="5"/>
      <c r="BC78" s="5"/>
      <c r="BD78" s="5"/>
      <c r="BE78" s="5"/>
      <c r="BF78" s="5"/>
      <c r="BG78" s="5"/>
      <c r="BH78" s="5"/>
      <c r="BI78" s="5"/>
      <c r="BJ78" s="5"/>
      <c r="BK78" s="5"/>
      <c r="BL78" s="5"/>
      <c r="BM78" s="5"/>
      <c r="BN78" s="5"/>
    </row>
    <row r="79" spans="1:66">
      <c r="A79" s="115">
        <v>25</v>
      </c>
      <c r="B79" s="149">
        <f t="shared" si="17"/>
        <v>0</v>
      </c>
      <c r="C79" s="149">
        <f t="shared" si="17"/>
        <v>0</v>
      </c>
      <c r="D79" s="149">
        <f t="shared" si="17"/>
        <v>0</v>
      </c>
      <c r="E79" s="125">
        <v>0</v>
      </c>
      <c r="F79" s="125">
        <v>0</v>
      </c>
      <c r="G79" s="125">
        <v>0</v>
      </c>
      <c r="H79" s="125">
        <v>0</v>
      </c>
      <c r="I79" s="125">
        <v>0</v>
      </c>
      <c r="J79" s="128">
        <v>0</v>
      </c>
      <c r="K79" s="128">
        <v>0</v>
      </c>
      <c r="L79" s="119">
        <f t="shared" si="16"/>
        <v>0</v>
      </c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  <c r="AA79" s="4"/>
      <c r="AB79" s="4"/>
      <c r="AC79" s="4"/>
      <c r="AD79" s="4"/>
      <c r="AE79" s="4"/>
      <c r="AF79" s="4"/>
      <c r="AG79" s="4"/>
      <c r="AH79" s="4"/>
      <c r="AI79" s="4"/>
      <c r="AJ79" s="4"/>
      <c r="AK79" s="4"/>
      <c r="AL79" s="4"/>
      <c r="AM79" s="4"/>
      <c r="AN79" s="4"/>
      <c r="AO79" s="4"/>
      <c r="AP79" s="4"/>
      <c r="AQ79" s="4"/>
      <c r="AR79" s="4"/>
      <c r="AS79" s="4"/>
      <c r="AT79" s="4"/>
      <c r="AU79" s="4"/>
      <c r="AV79" s="4"/>
      <c r="AW79" s="5"/>
      <c r="AX79" s="5"/>
      <c r="AY79" s="5"/>
      <c r="AZ79" s="5"/>
      <c r="BA79" s="5"/>
      <c r="BB79" s="5"/>
      <c r="BC79" s="5"/>
      <c r="BD79" s="5"/>
      <c r="BE79" s="5"/>
      <c r="BF79" s="5"/>
      <c r="BG79" s="5"/>
      <c r="BH79" s="5"/>
      <c r="BI79" s="5"/>
      <c r="BJ79" s="5"/>
      <c r="BK79" s="5"/>
      <c r="BL79" s="5"/>
      <c r="BM79" s="5"/>
      <c r="BN79" s="5"/>
    </row>
    <row r="80" spans="1:66">
      <c r="A80" s="130"/>
      <c r="B80" s="130"/>
      <c r="C80" s="130"/>
      <c r="D80" s="131" t="s">
        <v>70</v>
      </c>
      <c r="E80" s="133">
        <f t="shared" ref="E80:L80" si="18">SUM(E55:E79)</f>
        <v>0</v>
      </c>
      <c r="F80" s="133">
        <f t="shared" si="18"/>
        <v>0</v>
      </c>
      <c r="G80" s="133">
        <f t="shared" si="18"/>
        <v>0</v>
      </c>
      <c r="H80" s="133">
        <f t="shared" si="18"/>
        <v>0</v>
      </c>
      <c r="I80" s="133">
        <f t="shared" si="18"/>
        <v>0</v>
      </c>
      <c r="J80" s="133">
        <f t="shared" si="18"/>
        <v>0</v>
      </c>
      <c r="K80" s="133">
        <f t="shared" si="18"/>
        <v>0</v>
      </c>
      <c r="L80" s="133">
        <f t="shared" si="18"/>
        <v>0</v>
      </c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  <c r="AA80" s="4"/>
      <c r="AB80" s="4"/>
      <c r="AC80" s="4"/>
      <c r="AD80" s="4"/>
      <c r="AE80" s="4"/>
      <c r="AF80" s="4"/>
      <c r="AG80" s="4"/>
      <c r="AH80" s="4"/>
      <c r="AI80" s="4"/>
      <c r="AJ80" s="4"/>
      <c r="AK80" s="4"/>
      <c r="AL80" s="4"/>
      <c r="AM80" s="4"/>
      <c r="AN80" s="4"/>
      <c r="AO80" s="4"/>
      <c r="AP80" s="4"/>
      <c r="AQ80" s="4"/>
      <c r="AR80" s="4"/>
      <c r="AS80" s="4"/>
      <c r="AT80" s="4"/>
      <c r="AU80" s="4"/>
      <c r="AV80" s="4"/>
      <c r="AW80" s="5"/>
      <c r="AX80" s="5"/>
      <c r="AY80" s="5"/>
      <c r="AZ80" s="5"/>
      <c r="BA80" s="5"/>
      <c r="BB80" s="5"/>
      <c r="BC80" s="5"/>
      <c r="BD80" s="5"/>
      <c r="BE80" s="5"/>
      <c r="BF80" s="5"/>
      <c r="BG80" s="5"/>
      <c r="BH80" s="5"/>
      <c r="BI80" s="5"/>
      <c r="BJ80" s="5"/>
      <c r="BK80" s="5"/>
      <c r="BL80" s="5"/>
      <c r="BM80" s="5"/>
      <c r="BN80" s="5"/>
    </row>
    <row r="81" spans="1:56">
      <c r="A81" s="1" t="s">
        <v>58</v>
      </c>
      <c r="B81" s="1" t="s">
        <v>117</v>
      </c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  <c r="P81" s="5"/>
      <c r="Q81" s="5"/>
      <c r="R81" s="5"/>
      <c r="S81" s="5"/>
      <c r="T81" s="5"/>
      <c r="U81" s="5"/>
      <c r="V81" s="5"/>
      <c r="W81" s="5"/>
      <c r="X81" s="5"/>
      <c r="Y81" s="5"/>
      <c r="Z81" s="5"/>
      <c r="AA81" s="5"/>
      <c r="AB81" s="5"/>
      <c r="AC81" s="5"/>
      <c r="AD81" s="5"/>
      <c r="AE81" s="5"/>
      <c r="AF81" s="5"/>
      <c r="AG81" s="5"/>
      <c r="AH81" s="5"/>
      <c r="AI81" s="5"/>
      <c r="AJ81" s="5"/>
      <c r="AK81" s="5"/>
      <c r="AL81" s="5"/>
      <c r="AM81" s="5"/>
      <c r="AN81" s="5"/>
      <c r="AO81" s="5"/>
      <c r="AP81" s="5"/>
      <c r="AQ81" s="5"/>
      <c r="AR81" s="5"/>
      <c r="AS81" s="5"/>
      <c r="AT81" s="5"/>
      <c r="AU81" s="5"/>
      <c r="AV81" s="5"/>
    </row>
    <row r="82" spans="1:56">
      <c r="A82" s="1" t="s">
        <v>78</v>
      </c>
      <c r="B82" s="1" t="s">
        <v>118</v>
      </c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  <c r="P82" s="5"/>
      <c r="Q82" s="5"/>
      <c r="R82" s="5"/>
      <c r="S82" s="5"/>
      <c r="T82" s="5"/>
      <c r="U82" s="5"/>
      <c r="V82" s="5"/>
      <c r="W82" s="5"/>
      <c r="X82" s="5"/>
      <c r="Y82" s="5"/>
      <c r="Z82" s="5"/>
      <c r="AA82" s="5"/>
      <c r="AB82" s="5"/>
      <c r="AC82" s="5"/>
      <c r="AD82" s="5"/>
      <c r="AE82" s="5"/>
      <c r="AF82" s="5"/>
      <c r="AG82" s="5"/>
      <c r="AH82" s="5"/>
      <c r="AI82" s="5"/>
      <c r="AJ82" s="5"/>
      <c r="AK82" s="5"/>
      <c r="AL82" s="5"/>
      <c r="AM82" s="5"/>
      <c r="AN82" s="5"/>
      <c r="AO82" s="5"/>
      <c r="AP82" s="5"/>
      <c r="AQ82" s="5"/>
      <c r="AR82" s="5"/>
      <c r="AS82" s="5"/>
      <c r="AT82" s="5"/>
      <c r="AU82" s="5"/>
      <c r="AV82" s="5"/>
    </row>
    <row r="83" spans="1:56">
      <c r="A83" s="1" t="s">
        <v>101</v>
      </c>
      <c r="B83" s="1" t="s">
        <v>119</v>
      </c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  <c r="P83" s="5"/>
      <c r="Q83" s="5"/>
      <c r="R83" s="5"/>
      <c r="S83" s="5"/>
      <c r="T83" s="5"/>
      <c r="U83" s="5"/>
      <c r="V83" s="5"/>
      <c r="W83" s="5"/>
      <c r="X83" s="5"/>
      <c r="Y83" s="5"/>
      <c r="Z83" s="5"/>
      <c r="AA83" s="5"/>
      <c r="AB83" s="5"/>
      <c r="AC83" s="5"/>
      <c r="AD83" s="5"/>
      <c r="AE83" s="5"/>
      <c r="AF83" s="5"/>
      <c r="AG83" s="5"/>
      <c r="AH83" s="5"/>
      <c r="AI83" s="5"/>
      <c r="AJ83" s="5"/>
      <c r="AK83" s="5"/>
      <c r="AL83" s="5"/>
      <c r="AM83" s="5"/>
      <c r="AN83" s="5"/>
      <c r="AO83" s="5"/>
      <c r="AP83" s="5"/>
      <c r="AQ83" s="5"/>
      <c r="AR83" s="5"/>
      <c r="AS83" s="5"/>
      <c r="AT83" s="5"/>
      <c r="AU83" s="5"/>
      <c r="AV83" s="5"/>
      <c r="AW83" s="5"/>
      <c r="AX83" s="5"/>
      <c r="AY83" s="5"/>
      <c r="AZ83" s="5"/>
      <c r="BA83" s="5"/>
      <c r="BB83" s="5"/>
      <c r="BC83" s="5"/>
      <c r="BD83" s="5"/>
    </row>
    <row r="84" spans="1:56">
      <c r="A84" s="1" t="s">
        <v>102</v>
      </c>
      <c r="B84" s="1" t="s">
        <v>120</v>
      </c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  <c r="V84" s="5"/>
      <c r="W84" s="5"/>
      <c r="X84" s="5"/>
      <c r="Y84" s="5"/>
      <c r="Z84" s="5"/>
      <c r="AA84" s="5"/>
      <c r="AB84" s="5"/>
      <c r="AC84" s="5"/>
      <c r="AD84" s="5"/>
      <c r="AE84" s="5"/>
      <c r="AF84" s="5"/>
      <c r="AG84" s="5"/>
      <c r="AH84" s="5"/>
      <c r="AI84" s="5"/>
      <c r="AJ84" s="5"/>
      <c r="AK84" s="5"/>
      <c r="AL84" s="5"/>
      <c r="AM84" s="5"/>
      <c r="AN84" s="5"/>
      <c r="AO84" s="5"/>
      <c r="AP84" s="5"/>
      <c r="AQ84" s="5"/>
      <c r="AR84" s="5"/>
      <c r="AS84" s="5"/>
      <c r="AT84" s="5"/>
      <c r="AU84" s="5"/>
      <c r="AV84" s="5"/>
      <c r="AW84" s="5"/>
      <c r="AX84" s="5"/>
      <c r="AY84" s="5"/>
      <c r="AZ84" s="5"/>
      <c r="BA84" s="5"/>
      <c r="BB84" s="5"/>
      <c r="BC84" s="5"/>
      <c r="BD84" s="5"/>
    </row>
    <row r="85" spans="1:56">
      <c r="A85" s="1" t="s">
        <v>103</v>
      </c>
      <c r="B85" s="1" t="s">
        <v>121</v>
      </c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5"/>
      <c r="AS85" s="5"/>
      <c r="AT85" s="5"/>
      <c r="AU85" s="5"/>
      <c r="AV85" s="5"/>
      <c r="AW85" s="5"/>
      <c r="AX85" s="5"/>
      <c r="AY85" s="5"/>
      <c r="AZ85" s="5"/>
      <c r="BA85" s="5"/>
      <c r="BB85" s="5"/>
      <c r="BC85" s="5"/>
      <c r="BD85" s="5"/>
    </row>
    <row r="86" spans="1:56">
      <c r="A86" s="1" t="s">
        <v>104</v>
      </c>
      <c r="B86" s="1" t="s">
        <v>122</v>
      </c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5"/>
      <c r="Z86" s="5"/>
      <c r="AA86" s="5"/>
      <c r="AB86" s="5"/>
      <c r="AC86" s="5"/>
      <c r="AD86" s="5"/>
      <c r="AE86" s="5"/>
      <c r="AF86" s="5"/>
      <c r="AG86" s="5"/>
      <c r="AH86" s="5"/>
      <c r="AI86" s="5"/>
      <c r="AJ86" s="5"/>
      <c r="AK86" s="5"/>
      <c r="AL86" s="5"/>
      <c r="AM86" s="5"/>
      <c r="AN86" s="5"/>
      <c r="AO86" s="5"/>
      <c r="AP86" s="5"/>
      <c r="AQ86" s="5"/>
      <c r="AR86" s="5"/>
      <c r="AS86" s="5"/>
      <c r="AT86" s="5"/>
      <c r="AU86" s="5"/>
      <c r="AV86" s="5"/>
      <c r="AW86" s="5"/>
      <c r="AX86" s="5"/>
      <c r="AY86" s="5"/>
      <c r="AZ86" s="5"/>
      <c r="BA86" s="5"/>
      <c r="BB86" s="5"/>
      <c r="BC86" s="5"/>
      <c r="BD86" s="5"/>
    </row>
    <row r="87" spans="1:56">
      <c r="A87" s="5"/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  <c r="Z87" s="5"/>
      <c r="AA87" s="5"/>
      <c r="AB87" s="5"/>
      <c r="AC87" s="5"/>
      <c r="AD87" s="5"/>
      <c r="AE87" s="5"/>
      <c r="AF87" s="5"/>
      <c r="AG87" s="5"/>
      <c r="AH87" s="5"/>
      <c r="AI87" s="5"/>
      <c r="AJ87" s="5"/>
      <c r="AK87" s="5"/>
      <c r="AL87" s="5"/>
      <c r="AM87" s="5"/>
      <c r="AN87" s="5"/>
      <c r="AO87" s="5"/>
      <c r="AP87" s="5"/>
      <c r="AQ87" s="5"/>
      <c r="AR87" s="5"/>
      <c r="AS87" s="5"/>
      <c r="AT87" s="5"/>
      <c r="AU87" s="5"/>
      <c r="AV87" s="5"/>
      <c r="AW87" s="5"/>
      <c r="AX87" s="5"/>
      <c r="AY87" s="5"/>
      <c r="AZ87" s="5"/>
      <c r="BA87" s="5"/>
      <c r="BB87" s="5"/>
      <c r="BC87" s="5"/>
      <c r="BD87" s="5"/>
    </row>
    <row r="88" spans="1:56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  <c r="Y88" s="5"/>
      <c r="Z88" s="5"/>
      <c r="AA88" s="5"/>
      <c r="AB88" s="5"/>
      <c r="AC88" s="5"/>
      <c r="AD88" s="5"/>
      <c r="AE88" s="5"/>
      <c r="AF88" s="5"/>
      <c r="AG88" s="5"/>
      <c r="AH88" s="5"/>
      <c r="AI88" s="5"/>
      <c r="AJ88" s="5"/>
      <c r="AK88" s="5"/>
      <c r="AL88" s="5"/>
      <c r="AM88" s="5"/>
      <c r="AN88" s="5"/>
      <c r="AO88" s="5"/>
      <c r="AP88" s="5"/>
      <c r="AQ88" s="5"/>
      <c r="AR88" s="5"/>
      <c r="AS88" s="5"/>
      <c r="AT88" s="5"/>
      <c r="AU88" s="5"/>
      <c r="AV88" s="5"/>
      <c r="AW88" s="5"/>
      <c r="AX88" s="5"/>
      <c r="AY88" s="5"/>
      <c r="AZ88" s="5"/>
      <c r="BA88" s="5"/>
      <c r="BB88" s="5"/>
      <c r="BC88" s="5"/>
      <c r="BD88" s="5"/>
    </row>
    <row r="89" spans="1:56">
      <c r="A89" s="5"/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  <c r="Z89" s="5"/>
      <c r="AA89" s="5"/>
      <c r="AB89" s="5"/>
      <c r="AC89" s="5"/>
      <c r="AD89" s="5"/>
      <c r="AE89" s="5"/>
      <c r="AF89" s="5"/>
      <c r="AG89" s="5"/>
      <c r="AH89" s="5"/>
      <c r="AI89" s="5"/>
      <c r="AJ89" s="5"/>
      <c r="AK89" s="5"/>
      <c r="AL89" s="5"/>
      <c r="AM89" s="5"/>
      <c r="AN89" s="5"/>
      <c r="AO89" s="5"/>
      <c r="AP89" s="5"/>
      <c r="AQ89" s="5"/>
      <c r="AR89" s="5"/>
      <c r="AS89" s="5"/>
      <c r="AT89" s="5"/>
      <c r="AU89" s="5"/>
      <c r="AV89" s="5"/>
      <c r="AW89" s="5"/>
      <c r="AX89" s="5"/>
      <c r="AY89" s="5"/>
      <c r="AZ89" s="5"/>
      <c r="BA89" s="5"/>
      <c r="BB89" s="5"/>
      <c r="BC89" s="5"/>
      <c r="BD89" s="5"/>
    </row>
    <row r="90" spans="1:56">
      <c r="A90" s="5"/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  <c r="Z90" s="5"/>
      <c r="AA90" s="5"/>
      <c r="AB90" s="5"/>
      <c r="AC90" s="5"/>
      <c r="AD90" s="5"/>
      <c r="AE90" s="5"/>
      <c r="AF90" s="5"/>
      <c r="AG90" s="5"/>
      <c r="AH90" s="5"/>
      <c r="AI90" s="5"/>
      <c r="AJ90" s="5"/>
      <c r="AK90" s="5"/>
      <c r="AL90" s="5"/>
      <c r="AM90" s="5"/>
      <c r="AN90" s="5"/>
      <c r="AO90" s="5"/>
      <c r="AP90" s="5"/>
      <c r="AQ90" s="5"/>
      <c r="AR90" s="5"/>
      <c r="AS90" s="5"/>
      <c r="AT90" s="5"/>
      <c r="AU90" s="5"/>
      <c r="AV90" s="5"/>
      <c r="AW90" s="5"/>
      <c r="AX90" s="5"/>
      <c r="AY90" s="5"/>
      <c r="AZ90" s="5"/>
      <c r="BA90" s="5"/>
      <c r="BB90" s="5"/>
      <c r="BC90" s="5"/>
      <c r="BD90" s="5"/>
    </row>
    <row r="91" spans="1:56">
      <c r="A91" s="5"/>
      <c r="B91" s="5"/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  <c r="AA91" s="5"/>
      <c r="AB91" s="5"/>
      <c r="AC91" s="5"/>
      <c r="AD91" s="5"/>
      <c r="AE91" s="5"/>
      <c r="AF91" s="5"/>
      <c r="AG91" s="5"/>
      <c r="AH91" s="5"/>
      <c r="AI91" s="5"/>
      <c r="AJ91" s="5"/>
      <c r="AK91" s="5"/>
      <c r="AL91" s="5"/>
      <c r="AM91" s="5"/>
      <c r="AN91" s="5"/>
      <c r="AO91" s="5"/>
      <c r="AP91" s="5"/>
      <c r="AQ91" s="5"/>
      <c r="AR91" s="5"/>
      <c r="AS91" s="5"/>
      <c r="AT91" s="5"/>
      <c r="AU91" s="5"/>
      <c r="AV91" s="5"/>
      <c r="AW91" s="5"/>
      <c r="AX91" s="5"/>
      <c r="AY91" s="5"/>
      <c r="AZ91" s="5"/>
      <c r="BA91" s="5"/>
      <c r="BB91" s="5"/>
      <c r="BC91" s="5"/>
      <c r="BD91" s="5"/>
    </row>
    <row r="92" spans="1:56">
      <c r="A92" s="5"/>
      <c r="B92" s="5"/>
      <c r="C92" s="5"/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  <c r="Y92" s="5"/>
      <c r="Z92" s="5"/>
      <c r="AA92" s="5"/>
      <c r="AB92" s="5"/>
      <c r="AC92" s="5"/>
      <c r="AD92" s="5"/>
      <c r="AE92" s="5"/>
      <c r="AF92" s="5"/>
      <c r="AG92" s="5"/>
      <c r="AH92" s="5"/>
      <c r="AI92" s="5"/>
      <c r="AJ92" s="5"/>
      <c r="AK92" s="5"/>
      <c r="AL92" s="5"/>
      <c r="AM92" s="5"/>
      <c r="AN92" s="5"/>
      <c r="AO92" s="5"/>
      <c r="AP92" s="5"/>
      <c r="AQ92" s="5"/>
      <c r="AR92" s="5"/>
      <c r="AS92" s="5"/>
      <c r="AT92" s="5"/>
      <c r="AU92" s="5"/>
      <c r="AV92" s="5"/>
      <c r="AW92" s="5"/>
      <c r="AX92" s="5"/>
      <c r="AY92" s="5"/>
      <c r="AZ92" s="5"/>
      <c r="BA92" s="5"/>
      <c r="BB92" s="5"/>
      <c r="BC92" s="5"/>
      <c r="BD92" s="5"/>
    </row>
    <row r="93" spans="1:56">
      <c r="A93" s="5"/>
      <c r="B93" s="5"/>
      <c r="C93" s="5"/>
      <c r="D93" s="5"/>
      <c r="E93" s="5"/>
      <c r="F93" s="5"/>
      <c r="G93" s="5"/>
      <c r="H93" s="5"/>
      <c r="I93" s="5"/>
      <c r="J93" s="5"/>
      <c r="K93" s="5"/>
      <c r="L93" s="5"/>
      <c r="M93" s="5"/>
      <c r="N93" s="5"/>
      <c r="O93" s="5"/>
      <c r="P93" s="5"/>
      <c r="Q93" s="5"/>
      <c r="R93" s="5"/>
      <c r="S93" s="5"/>
      <c r="T93" s="5"/>
      <c r="U93" s="5"/>
      <c r="V93" s="5"/>
      <c r="W93" s="5"/>
      <c r="X93" s="5"/>
      <c r="Y93" s="5"/>
      <c r="Z93" s="5"/>
      <c r="AA93" s="5"/>
      <c r="AB93" s="5"/>
      <c r="AC93" s="5"/>
      <c r="AD93" s="5"/>
      <c r="AE93" s="5"/>
      <c r="AF93" s="5"/>
      <c r="AG93" s="5"/>
      <c r="AH93" s="5"/>
      <c r="AI93" s="5"/>
      <c r="AJ93" s="5"/>
      <c r="AK93" s="5"/>
      <c r="AL93" s="5"/>
      <c r="AM93" s="5"/>
      <c r="AN93" s="5"/>
      <c r="AO93" s="5"/>
      <c r="AP93" s="5"/>
      <c r="AQ93" s="5"/>
      <c r="AR93" s="5"/>
      <c r="AS93" s="5"/>
      <c r="AT93" s="5"/>
      <c r="AU93" s="5"/>
      <c r="AV93" s="5"/>
      <c r="AW93" s="5"/>
      <c r="AX93" s="5"/>
      <c r="AY93" s="5"/>
      <c r="AZ93" s="5"/>
      <c r="BA93" s="5"/>
      <c r="BB93" s="5"/>
      <c r="BC93" s="5"/>
      <c r="BD93" s="5"/>
    </row>
    <row r="94" spans="1:56">
      <c r="A94" s="5"/>
      <c r="B94" s="5"/>
      <c r="C94" s="5"/>
      <c r="D94" s="5"/>
      <c r="E94" s="5"/>
      <c r="F94" s="5"/>
      <c r="G94" s="5"/>
      <c r="H94" s="5"/>
      <c r="I94" s="5"/>
      <c r="J94" s="5"/>
      <c r="K94" s="5"/>
      <c r="L94" s="5"/>
      <c r="M94" s="5"/>
      <c r="N94" s="5"/>
      <c r="O94" s="5"/>
      <c r="P94" s="5"/>
      <c r="Q94" s="5"/>
      <c r="R94" s="5"/>
      <c r="S94" s="5"/>
      <c r="T94" s="5"/>
      <c r="U94" s="5"/>
      <c r="V94" s="5"/>
      <c r="W94" s="5"/>
      <c r="X94" s="5"/>
      <c r="Y94" s="5"/>
      <c r="Z94" s="5"/>
      <c r="AA94" s="5"/>
      <c r="AB94" s="5"/>
      <c r="AC94" s="5"/>
      <c r="AD94" s="5"/>
      <c r="AE94" s="5"/>
      <c r="AF94" s="5"/>
      <c r="AG94" s="5"/>
      <c r="AH94" s="5"/>
      <c r="AI94" s="5"/>
      <c r="AJ94" s="5"/>
      <c r="AK94" s="5"/>
      <c r="AL94" s="5"/>
      <c r="AM94" s="5"/>
      <c r="AN94" s="5"/>
      <c r="AO94" s="5"/>
      <c r="AP94" s="5"/>
      <c r="AQ94" s="5"/>
      <c r="AR94" s="5"/>
      <c r="AS94" s="5"/>
      <c r="AT94" s="5"/>
      <c r="AU94" s="5"/>
      <c r="AV94" s="5"/>
      <c r="AW94" s="5"/>
      <c r="AX94" s="5"/>
      <c r="AY94" s="5"/>
      <c r="AZ94" s="5"/>
      <c r="BA94" s="5"/>
      <c r="BB94" s="5"/>
      <c r="BC94" s="5"/>
      <c r="BD94" s="5"/>
    </row>
    <row r="95" spans="1:56">
      <c r="A95" s="5"/>
      <c r="B95" s="5"/>
      <c r="C95" s="5"/>
      <c r="D95" s="5"/>
      <c r="E95" s="5"/>
      <c r="F95" s="5"/>
      <c r="G95" s="5"/>
      <c r="H95" s="5"/>
      <c r="I95" s="5"/>
      <c r="J95" s="5"/>
      <c r="K95" s="5"/>
      <c r="L95" s="5"/>
      <c r="M95" s="5"/>
      <c r="N95" s="5"/>
      <c r="O95" s="5"/>
      <c r="P95" s="5"/>
      <c r="Q95" s="5"/>
      <c r="R95" s="5"/>
      <c r="S95" s="5"/>
      <c r="T95" s="5"/>
      <c r="U95" s="5"/>
      <c r="V95" s="5"/>
      <c r="W95" s="5"/>
      <c r="X95" s="5"/>
      <c r="Y95" s="5"/>
      <c r="Z95" s="5"/>
      <c r="AA95" s="5"/>
      <c r="AB95" s="5"/>
      <c r="AC95" s="5"/>
      <c r="AD95" s="5"/>
      <c r="AE95" s="5"/>
      <c r="AF95" s="5"/>
      <c r="AG95" s="5"/>
      <c r="AH95" s="5"/>
      <c r="AI95" s="5"/>
      <c r="AJ95" s="5"/>
      <c r="AK95" s="5"/>
      <c r="AL95" s="5"/>
      <c r="AM95" s="5"/>
      <c r="AN95" s="5"/>
      <c r="AO95" s="5"/>
      <c r="AP95" s="5"/>
      <c r="AQ95" s="5"/>
      <c r="AR95" s="5"/>
      <c r="AS95" s="5"/>
      <c r="AT95" s="5"/>
      <c r="AU95" s="5"/>
      <c r="AV95" s="5"/>
      <c r="AW95" s="5"/>
      <c r="AX95" s="5"/>
      <c r="AY95" s="5"/>
      <c r="AZ95" s="5"/>
      <c r="BA95" s="5"/>
      <c r="BB95" s="5"/>
      <c r="BC95" s="5"/>
      <c r="BD95" s="5"/>
    </row>
    <row r="96" spans="1:56">
      <c r="A96" s="5"/>
      <c r="B96" s="5"/>
      <c r="C96" s="5"/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  <c r="AA96" s="5"/>
      <c r="AB96" s="5"/>
      <c r="AC96" s="5"/>
      <c r="AD96" s="5"/>
      <c r="AE96" s="5"/>
      <c r="AF96" s="5"/>
      <c r="AG96" s="5"/>
      <c r="AH96" s="5"/>
      <c r="AI96" s="5"/>
      <c r="AJ96" s="5"/>
      <c r="AK96" s="5"/>
      <c r="AL96" s="5"/>
      <c r="AM96" s="5"/>
      <c r="AN96" s="5"/>
      <c r="AO96" s="5"/>
      <c r="AP96" s="5"/>
      <c r="AQ96" s="5"/>
      <c r="AR96" s="5"/>
      <c r="AS96" s="5"/>
      <c r="AT96" s="5"/>
      <c r="AU96" s="5"/>
      <c r="AV96" s="5"/>
      <c r="AW96" s="5"/>
      <c r="AX96" s="5"/>
      <c r="AY96" s="5"/>
      <c r="AZ96" s="5"/>
      <c r="BA96" s="5"/>
      <c r="BB96" s="5"/>
      <c r="BC96" s="5"/>
      <c r="BD96" s="5"/>
    </row>
    <row r="97" spans="1:56">
      <c r="A97" s="5"/>
      <c r="B97" s="5"/>
      <c r="C97" s="5"/>
      <c r="D97" s="5"/>
      <c r="E97" s="5"/>
      <c r="F97" s="5"/>
      <c r="G97" s="5"/>
      <c r="H97" s="5"/>
      <c r="I97" s="5"/>
      <c r="J97" s="5"/>
      <c r="K97" s="5"/>
      <c r="L97" s="5"/>
      <c r="M97" s="5"/>
      <c r="N97" s="5"/>
      <c r="O97" s="5"/>
      <c r="P97" s="5"/>
      <c r="Q97" s="5"/>
      <c r="R97" s="5"/>
      <c r="S97" s="5"/>
      <c r="T97" s="5"/>
      <c r="U97" s="5"/>
      <c r="V97" s="5"/>
      <c r="W97" s="5"/>
      <c r="X97" s="5"/>
      <c r="Y97" s="5"/>
      <c r="Z97" s="5"/>
      <c r="AA97" s="5"/>
      <c r="AB97" s="5"/>
      <c r="AC97" s="5"/>
      <c r="AD97" s="5"/>
      <c r="AE97" s="5"/>
      <c r="AF97" s="5"/>
      <c r="AG97" s="5"/>
      <c r="AH97" s="5"/>
      <c r="AI97" s="5"/>
      <c r="AJ97" s="5"/>
      <c r="AK97" s="5"/>
      <c r="AL97" s="5"/>
      <c r="AM97" s="5"/>
      <c r="AN97" s="5"/>
      <c r="AO97" s="5"/>
      <c r="AP97" s="5"/>
      <c r="AQ97" s="5"/>
      <c r="AR97" s="5"/>
      <c r="AS97" s="5"/>
      <c r="AT97" s="5"/>
      <c r="AU97" s="5"/>
      <c r="AV97" s="5"/>
      <c r="AW97" s="5"/>
      <c r="AX97" s="5"/>
      <c r="AY97" s="5"/>
      <c r="AZ97" s="5"/>
      <c r="BA97" s="5"/>
      <c r="BB97" s="5"/>
      <c r="BC97" s="5"/>
      <c r="BD97" s="5"/>
    </row>
    <row r="98" spans="1:56">
      <c r="A98" s="5"/>
      <c r="B98" s="5"/>
      <c r="C98" s="5"/>
      <c r="D98" s="5"/>
      <c r="E98" s="5"/>
      <c r="F98" s="5"/>
      <c r="G98" s="5"/>
      <c r="H98" s="5"/>
      <c r="I98" s="5"/>
      <c r="J98" s="5"/>
      <c r="K98" s="5"/>
      <c r="L98" s="5"/>
      <c r="M98" s="5"/>
      <c r="N98" s="5"/>
      <c r="O98" s="5"/>
      <c r="P98" s="5"/>
      <c r="Q98" s="5"/>
      <c r="R98" s="5"/>
      <c r="S98" s="5"/>
      <c r="T98" s="5"/>
      <c r="U98" s="5"/>
      <c r="V98" s="5"/>
      <c r="W98" s="5"/>
      <c r="X98" s="5"/>
      <c r="Y98" s="5"/>
      <c r="Z98" s="5"/>
      <c r="AA98" s="5"/>
      <c r="AB98" s="5"/>
      <c r="AC98" s="5"/>
      <c r="AD98" s="5"/>
      <c r="AE98" s="5"/>
      <c r="AF98" s="5"/>
      <c r="AG98" s="5"/>
      <c r="AH98" s="5"/>
      <c r="AI98" s="5"/>
      <c r="AJ98" s="5"/>
      <c r="AK98" s="5"/>
      <c r="AL98" s="5"/>
      <c r="AM98" s="5"/>
      <c r="AN98" s="5"/>
      <c r="AO98" s="5"/>
      <c r="AP98" s="5"/>
      <c r="AQ98" s="5"/>
      <c r="AR98" s="5"/>
      <c r="AS98" s="5"/>
      <c r="AT98" s="5"/>
      <c r="AU98" s="5"/>
      <c r="AV98" s="5"/>
      <c r="AW98" s="5"/>
      <c r="AX98" s="5"/>
      <c r="AY98" s="5"/>
      <c r="AZ98" s="5"/>
      <c r="BA98" s="5"/>
      <c r="BB98" s="5"/>
      <c r="BC98" s="5"/>
      <c r="BD98" s="5"/>
    </row>
    <row r="99" spans="1:56">
      <c r="A99" s="5"/>
      <c r="B99" s="5"/>
      <c r="C99" s="5"/>
      <c r="D99" s="5"/>
      <c r="E99" s="5"/>
      <c r="F99" s="5"/>
      <c r="G99" s="5"/>
      <c r="H99" s="5"/>
      <c r="I99" s="5"/>
      <c r="J99" s="5"/>
      <c r="K99" s="5"/>
      <c r="L99" s="5"/>
      <c r="M99" s="5"/>
      <c r="N99" s="5"/>
      <c r="O99" s="5"/>
      <c r="P99" s="5"/>
      <c r="Q99" s="5"/>
      <c r="R99" s="5"/>
      <c r="S99" s="5"/>
      <c r="T99" s="5"/>
      <c r="U99" s="5"/>
      <c r="V99" s="5"/>
      <c r="W99" s="5"/>
      <c r="X99" s="5"/>
      <c r="Y99" s="5"/>
      <c r="Z99" s="5"/>
      <c r="AA99" s="5"/>
      <c r="AB99" s="5"/>
      <c r="AC99" s="5"/>
      <c r="AD99" s="5"/>
      <c r="AE99" s="5"/>
      <c r="AF99" s="5"/>
      <c r="AG99" s="5"/>
      <c r="AH99" s="5"/>
      <c r="AI99" s="5"/>
      <c r="AJ99" s="5"/>
      <c r="AK99" s="5"/>
      <c r="AL99" s="5"/>
      <c r="AM99" s="5"/>
      <c r="AN99" s="5"/>
      <c r="AO99" s="5"/>
      <c r="AP99" s="5"/>
      <c r="AQ99" s="5"/>
      <c r="AR99" s="5"/>
      <c r="AS99" s="5"/>
      <c r="AT99" s="5"/>
      <c r="AU99" s="5"/>
      <c r="AV99" s="5"/>
      <c r="AW99" s="5"/>
      <c r="AX99" s="5"/>
      <c r="AY99" s="5"/>
      <c r="AZ99" s="5"/>
      <c r="BA99" s="5"/>
      <c r="BB99" s="5"/>
      <c r="BC99" s="5"/>
      <c r="BD99" s="5"/>
    </row>
    <row r="100" spans="1:56">
      <c r="A100" s="5"/>
      <c r="B100" s="5"/>
      <c r="C100" s="5"/>
      <c r="D100" s="5"/>
      <c r="E100" s="5"/>
      <c r="F100" s="5"/>
      <c r="G100" s="5"/>
      <c r="H100" s="5"/>
      <c r="I100" s="5"/>
      <c r="J100" s="5"/>
      <c r="K100" s="5"/>
      <c r="L100" s="5"/>
      <c r="M100" s="5"/>
      <c r="N100" s="5"/>
      <c r="O100" s="5"/>
      <c r="P100" s="5"/>
      <c r="Q100" s="5"/>
      <c r="R100" s="5"/>
      <c r="S100" s="5"/>
      <c r="T100" s="5"/>
      <c r="U100" s="5"/>
      <c r="V100" s="5"/>
      <c r="W100" s="5"/>
      <c r="X100" s="5"/>
      <c r="Y100" s="5"/>
      <c r="Z100" s="5"/>
      <c r="AA100" s="5"/>
      <c r="AB100" s="5"/>
      <c r="AC100" s="5"/>
      <c r="AD100" s="5"/>
      <c r="AE100" s="5"/>
      <c r="AF100" s="5"/>
      <c r="AG100" s="5"/>
      <c r="AH100" s="5"/>
      <c r="AI100" s="5"/>
      <c r="AJ100" s="5"/>
      <c r="AK100" s="5"/>
      <c r="AL100" s="5"/>
      <c r="AM100" s="5"/>
      <c r="AN100" s="5"/>
      <c r="AO100" s="5"/>
      <c r="AP100" s="5"/>
      <c r="AQ100" s="5"/>
      <c r="AR100" s="5"/>
      <c r="AS100" s="5"/>
      <c r="AT100" s="5"/>
      <c r="AU100" s="5"/>
      <c r="AV100" s="5"/>
      <c r="AW100" s="5"/>
      <c r="AX100" s="5"/>
      <c r="AY100" s="5"/>
      <c r="AZ100" s="5"/>
      <c r="BA100" s="5"/>
      <c r="BB100" s="5"/>
      <c r="BC100" s="5"/>
      <c r="BD100" s="5"/>
    </row>
    <row r="101" spans="1:56">
      <c r="A101" s="5"/>
      <c r="B101" s="5"/>
      <c r="C101" s="5"/>
      <c r="D101" s="5"/>
      <c r="E101" s="5"/>
      <c r="F101" s="5"/>
      <c r="G101" s="5"/>
      <c r="H101" s="5"/>
      <c r="I101" s="5"/>
      <c r="J101" s="5"/>
      <c r="K101" s="5"/>
      <c r="L101" s="5"/>
      <c r="M101" s="5"/>
      <c r="N101" s="5"/>
      <c r="O101" s="5"/>
      <c r="P101" s="5"/>
      <c r="Q101" s="5"/>
      <c r="R101" s="5"/>
      <c r="S101" s="5"/>
      <c r="T101" s="5"/>
      <c r="U101" s="5"/>
      <c r="V101" s="5"/>
      <c r="W101" s="5"/>
      <c r="X101" s="5"/>
      <c r="Y101" s="5"/>
      <c r="Z101" s="5"/>
      <c r="AA101" s="5"/>
      <c r="AB101" s="5"/>
      <c r="AC101" s="5"/>
      <c r="AD101" s="5"/>
      <c r="AE101" s="5"/>
      <c r="AF101" s="5"/>
      <c r="AG101" s="5"/>
      <c r="AH101" s="5"/>
      <c r="AI101" s="5"/>
      <c r="AJ101" s="5"/>
      <c r="AK101" s="5"/>
      <c r="AL101" s="5"/>
      <c r="AM101" s="5"/>
      <c r="AN101" s="5"/>
      <c r="AO101" s="5"/>
      <c r="AP101" s="5"/>
      <c r="AQ101" s="5"/>
      <c r="AR101" s="5"/>
      <c r="AS101" s="5"/>
      <c r="AT101" s="5"/>
      <c r="AU101" s="5"/>
      <c r="AV101" s="5"/>
      <c r="AW101" s="5"/>
      <c r="AX101" s="5"/>
      <c r="AY101" s="5"/>
      <c r="AZ101" s="5"/>
      <c r="BA101" s="5"/>
      <c r="BB101" s="5"/>
      <c r="BC101" s="5"/>
      <c r="BD101" s="5"/>
    </row>
    <row r="102" spans="1:56">
      <c r="A102" s="5"/>
      <c r="B102" s="5"/>
      <c r="C102" s="5"/>
      <c r="D102" s="5"/>
      <c r="E102" s="5"/>
      <c r="F102" s="5"/>
      <c r="G102" s="5"/>
      <c r="H102" s="5"/>
      <c r="I102" s="5"/>
      <c r="J102" s="5"/>
      <c r="K102" s="5"/>
      <c r="L102" s="5"/>
      <c r="M102" s="5"/>
      <c r="N102" s="5"/>
      <c r="O102" s="5"/>
      <c r="P102" s="5"/>
      <c r="Q102" s="5"/>
      <c r="R102" s="5"/>
      <c r="S102" s="5"/>
      <c r="T102" s="5"/>
      <c r="U102" s="5"/>
      <c r="V102" s="5"/>
      <c r="W102" s="5"/>
      <c r="X102" s="5"/>
      <c r="Y102" s="5"/>
      <c r="Z102" s="5"/>
      <c r="AA102" s="5"/>
      <c r="AB102" s="5"/>
      <c r="AC102" s="5"/>
      <c r="AD102" s="5"/>
      <c r="AE102" s="5"/>
      <c r="AF102" s="5"/>
      <c r="AG102" s="5"/>
      <c r="AH102" s="5"/>
      <c r="AI102" s="5"/>
      <c r="AJ102" s="5"/>
      <c r="AK102" s="5"/>
      <c r="AL102" s="5"/>
      <c r="AM102" s="5"/>
      <c r="AN102" s="5"/>
      <c r="AO102" s="5"/>
      <c r="AP102" s="5"/>
      <c r="AQ102" s="5"/>
      <c r="AR102" s="5"/>
      <c r="AS102" s="5"/>
      <c r="AT102" s="5"/>
      <c r="AU102" s="5"/>
      <c r="AV102" s="5"/>
      <c r="AW102" s="5"/>
      <c r="AX102" s="5"/>
      <c r="AY102" s="5"/>
      <c r="AZ102" s="5"/>
      <c r="BA102" s="5"/>
      <c r="BB102" s="5"/>
      <c r="BC102" s="5"/>
      <c r="BD102" s="5"/>
    </row>
    <row r="103" spans="1:56">
      <c r="A103" s="5"/>
      <c r="B103" s="5"/>
      <c r="C103" s="5"/>
      <c r="D103" s="5"/>
      <c r="E103" s="5"/>
      <c r="F103" s="5"/>
      <c r="G103" s="5"/>
      <c r="H103" s="5"/>
      <c r="I103" s="5"/>
      <c r="J103" s="5"/>
      <c r="K103" s="5"/>
      <c r="L103" s="5"/>
      <c r="M103" s="5"/>
      <c r="N103" s="5"/>
      <c r="O103" s="5"/>
      <c r="P103" s="5"/>
      <c r="Q103" s="5"/>
      <c r="R103" s="5"/>
      <c r="S103" s="5"/>
      <c r="T103" s="5"/>
      <c r="U103" s="5"/>
      <c r="V103" s="5"/>
      <c r="W103" s="5"/>
      <c r="X103" s="5"/>
      <c r="Y103" s="5"/>
      <c r="Z103" s="5"/>
      <c r="AA103" s="5"/>
      <c r="AB103" s="5"/>
      <c r="AC103" s="5"/>
      <c r="AD103" s="5"/>
      <c r="AE103" s="5"/>
      <c r="AF103" s="5"/>
      <c r="AG103" s="5"/>
      <c r="AH103" s="5"/>
      <c r="AI103" s="5"/>
      <c r="AJ103" s="5"/>
      <c r="AK103" s="5"/>
      <c r="AL103" s="5"/>
      <c r="AM103" s="5"/>
      <c r="AN103" s="5"/>
      <c r="AO103" s="5"/>
      <c r="AP103" s="5"/>
      <c r="AQ103" s="5"/>
      <c r="AR103" s="5"/>
      <c r="AS103" s="5"/>
      <c r="AT103" s="5"/>
      <c r="AU103" s="5"/>
      <c r="AV103" s="5"/>
      <c r="AW103" s="5"/>
      <c r="AX103" s="5"/>
      <c r="AY103" s="5"/>
      <c r="AZ103" s="5"/>
      <c r="BA103" s="5"/>
      <c r="BB103" s="5"/>
      <c r="BC103" s="5"/>
      <c r="BD103" s="5"/>
    </row>
    <row r="104" spans="1:56">
      <c r="A104" s="5"/>
      <c r="B104" s="5"/>
      <c r="C104" s="5"/>
      <c r="D104" s="5"/>
      <c r="E104" s="5"/>
      <c r="F104" s="5"/>
      <c r="G104" s="5"/>
      <c r="H104" s="5"/>
      <c r="I104" s="5"/>
      <c r="J104" s="5"/>
      <c r="K104" s="5"/>
      <c r="L104" s="5"/>
      <c r="M104" s="5"/>
      <c r="N104" s="5"/>
      <c r="O104" s="5"/>
      <c r="P104" s="5"/>
      <c r="Q104" s="5"/>
      <c r="R104" s="5"/>
      <c r="S104" s="5"/>
      <c r="T104" s="5"/>
      <c r="U104" s="5"/>
      <c r="V104" s="5"/>
      <c r="W104" s="5"/>
      <c r="X104" s="5"/>
      <c r="Y104" s="5"/>
      <c r="Z104" s="5"/>
      <c r="AA104" s="5"/>
      <c r="AB104" s="5"/>
      <c r="AC104" s="5"/>
      <c r="AD104" s="5"/>
      <c r="AE104" s="5"/>
      <c r="AF104" s="5"/>
      <c r="AG104" s="5"/>
      <c r="AH104" s="5"/>
      <c r="AI104" s="5"/>
      <c r="AJ104" s="5"/>
      <c r="AK104" s="5"/>
      <c r="AL104" s="5"/>
      <c r="AM104" s="5"/>
      <c r="AN104" s="5"/>
      <c r="AO104" s="5"/>
      <c r="AP104" s="5"/>
      <c r="AQ104" s="5"/>
      <c r="AR104" s="5"/>
      <c r="AS104" s="5"/>
      <c r="AT104" s="5"/>
      <c r="AU104" s="5"/>
      <c r="AV104" s="5"/>
      <c r="AW104" s="5"/>
      <c r="AX104" s="5"/>
      <c r="AY104" s="5"/>
      <c r="AZ104" s="5"/>
      <c r="BA104" s="5"/>
      <c r="BB104" s="5"/>
      <c r="BC104" s="5"/>
      <c r="BD104" s="5"/>
    </row>
    <row r="105" spans="1:56">
      <c r="A105" s="5"/>
      <c r="B105" s="5"/>
      <c r="C105" s="5"/>
      <c r="D105" s="5"/>
      <c r="E105" s="5"/>
      <c r="F105" s="5"/>
      <c r="G105" s="5"/>
      <c r="H105" s="5"/>
      <c r="I105" s="5"/>
      <c r="J105" s="5"/>
      <c r="K105" s="5"/>
      <c r="L105" s="5"/>
      <c r="M105" s="5"/>
      <c r="N105" s="5"/>
      <c r="O105" s="5"/>
      <c r="P105" s="5"/>
      <c r="Q105" s="5"/>
      <c r="R105" s="5"/>
      <c r="S105" s="5"/>
      <c r="T105" s="5"/>
      <c r="U105" s="5"/>
      <c r="V105" s="5"/>
      <c r="W105" s="5"/>
      <c r="X105" s="5"/>
      <c r="Y105" s="5"/>
      <c r="Z105" s="5"/>
      <c r="AA105" s="5"/>
      <c r="AB105" s="5"/>
      <c r="AC105" s="5"/>
      <c r="AD105" s="5"/>
      <c r="AE105" s="5"/>
      <c r="AF105" s="5"/>
      <c r="AG105" s="5"/>
      <c r="AH105" s="5"/>
      <c r="AI105" s="5"/>
      <c r="AJ105" s="5"/>
      <c r="AK105" s="5"/>
      <c r="AL105" s="5"/>
      <c r="AM105" s="5"/>
      <c r="AN105" s="5"/>
      <c r="AO105" s="5"/>
      <c r="AP105" s="5"/>
      <c r="AQ105" s="5"/>
      <c r="AR105" s="5"/>
      <c r="AS105" s="5"/>
      <c r="AT105" s="5"/>
      <c r="AU105" s="5"/>
      <c r="AV105" s="5"/>
      <c r="AW105" s="5"/>
      <c r="AX105" s="5"/>
      <c r="AY105" s="5"/>
      <c r="AZ105" s="5"/>
      <c r="BA105" s="5"/>
      <c r="BB105" s="5"/>
      <c r="BC105" s="5"/>
      <c r="BD105" s="5"/>
    </row>
    <row r="106" spans="1:56">
      <c r="A106" s="5"/>
      <c r="B106" s="5"/>
      <c r="C106" s="5"/>
      <c r="D106" s="5"/>
      <c r="E106" s="5"/>
      <c r="F106" s="5"/>
      <c r="G106" s="5"/>
      <c r="H106" s="5"/>
      <c r="I106" s="5"/>
      <c r="J106" s="5"/>
      <c r="K106" s="5"/>
      <c r="L106" s="5"/>
      <c r="M106" s="5"/>
      <c r="N106" s="5"/>
      <c r="O106" s="5"/>
      <c r="P106" s="5"/>
      <c r="Q106" s="5"/>
      <c r="R106" s="5"/>
      <c r="S106" s="5"/>
      <c r="T106" s="5"/>
      <c r="U106" s="5"/>
      <c r="V106" s="5"/>
      <c r="W106" s="5"/>
      <c r="X106" s="5"/>
      <c r="Y106" s="5"/>
      <c r="Z106" s="5"/>
      <c r="AA106" s="5"/>
      <c r="AB106" s="5"/>
      <c r="AC106" s="5"/>
      <c r="AD106" s="5"/>
      <c r="AE106" s="5"/>
      <c r="AF106" s="5"/>
      <c r="AG106" s="5"/>
      <c r="AH106" s="5"/>
      <c r="AI106" s="5"/>
      <c r="AJ106" s="5"/>
      <c r="AK106" s="5"/>
      <c r="AL106" s="5"/>
      <c r="AM106" s="5"/>
      <c r="AN106" s="5"/>
      <c r="AO106" s="5"/>
      <c r="AP106" s="5"/>
      <c r="AQ106" s="5"/>
      <c r="AR106" s="5"/>
      <c r="AS106" s="5"/>
      <c r="AT106" s="5"/>
      <c r="AU106" s="5"/>
      <c r="AV106" s="5"/>
      <c r="AW106" s="5"/>
      <c r="AX106" s="5"/>
      <c r="AY106" s="5"/>
      <c r="AZ106" s="5"/>
      <c r="BA106" s="5"/>
      <c r="BB106" s="5"/>
      <c r="BC106" s="5"/>
      <c r="BD106" s="5"/>
    </row>
    <row r="107" spans="1:56">
      <c r="A107" s="5"/>
      <c r="B107" s="5"/>
      <c r="C107" s="5"/>
      <c r="D107" s="5"/>
      <c r="E107" s="5"/>
      <c r="F107" s="5"/>
      <c r="G107" s="5"/>
      <c r="H107" s="5"/>
      <c r="I107" s="5"/>
      <c r="J107" s="5"/>
      <c r="K107" s="5"/>
      <c r="L107" s="5"/>
      <c r="M107" s="5"/>
      <c r="N107" s="5"/>
      <c r="O107" s="5"/>
      <c r="P107" s="5"/>
      <c r="Q107" s="5"/>
      <c r="R107" s="5"/>
      <c r="S107" s="5"/>
      <c r="T107" s="5"/>
      <c r="U107" s="5"/>
      <c r="V107" s="5"/>
      <c r="W107" s="5"/>
      <c r="X107" s="5"/>
      <c r="Y107" s="5"/>
      <c r="Z107" s="5"/>
      <c r="AA107" s="5"/>
    </row>
    <row r="108" spans="1:56">
      <c r="A108" s="5"/>
      <c r="B108" s="5"/>
      <c r="C108" s="5"/>
      <c r="D108" s="5"/>
      <c r="E108" s="5"/>
      <c r="F108" s="5"/>
      <c r="G108" s="5"/>
      <c r="H108" s="5"/>
      <c r="I108" s="5"/>
      <c r="J108" s="5"/>
      <c r="K108" s="5"/>
      <c r="L108" s="5"/>
      <c r="M108" s="5"/>
      <c r="N108" s="5"/>
      <c r="O108" s="5"/>
      <c r="P108" s="5"/>
      <c r="Q108" s="5"/>
      <c r="R108" s="5"/>
      <c r="S108" s="5"/>
      <c r="T108" s="5"/>
      <c r="U108" s="5"/>
      <c r="V108" s="5"/>
      <c r="W108" s="5"/>
      <c r="X108" s="5"/>
      <c r="Y108" s="5"/>
      <c r="Z108" s="5"/>
      <c r="AA108" s="5"/>
    </row>
    <row r="109" spans="1:56">
      <c r="A109" s="5"/>
      <c r="B109" s="5"/>
      <c r="C109" s="5"/>
      <c r="D109" s="5"/>
      <c r="E109" s="5"/>
      <c r="F109" s="5"/>
      <c r="G109" s="5"/>
      <c r="H109" s="5"/>
      <c r="I109" s="5"/>
      <c r="J109" s="5"/>
      <c r="K109" s="5"/>
      <c r="L109" s="5"/>
      <c r="M109" s="5"/>
      <c r="N109" s="5"/>
      <c r="O109" s="5"/>
      <c r="P109" s="5"/>
      <c r="Q109" s="5"/>
      <c r="R109" s="5"/>
      <c r="S109" s="5"/>
      <c r="T109" s="5"/>
      <c r="U109" s="5"/>
      <c r="V109" s="5"/>
      <c r="W109" s="5"/>
      <c r="X109" s="5"/>
      <c r="Y109" s="5"/>
      <c r="Z109" s="5"/>
      <c r="AA109" s="5"/>
    </row>
    <row r="110" spans="1:56">
      <c r="A110" s="5"/>
      <c r="B110" s="5"/>
      <c r="C110" s="5"/>
      <c r="D110" s="5"/>
      <c r="E110" s="5"/>
      <c r="F110" s="5"/>
      <c r="G110" s="5"/>
      <c r="H110" s="5"/>
      <c r="I110" s="5"/>
      <c r="J110" s="5"/>
      <c r="K110" s="5"/>
      <c r="L110" s="5"/>
      <c r="M110" s="5"/>
      <c r="N110" s="5"/>
      <c r="O110" s="5"/>
      <c r="P110" s="5"/>
      <c r="Q110" s="5"/>
      <c r="R110" s="5"/>
      <c r="S110" s="5"/>
      <c r="T110" s="5"/>
      <c r="U110" s="5"/>
      <c r="V110" s="5"/>
      <c r="W110" s="5"/>
      <c r="X110" s="5"/>
      <c r="Y110" s="5"/>
      <c r="Z110" s="5"/>
      <c r="AA110" s="5"/>
    </row>
    <row r="111" spans="1:56">
      <c r="A111" s="5"/>
      <c r="B111" s="5"/>
      <c r="C111" s="5"/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  <c r="W111" s="5"/>
      <c r="X111" s="5"/>
      <c r="Y111" s="5"/>
      <c r="Z111" s="5"/>
      <c r="AA111" s="5"/>
    </row>
    <row r="112" spans="1:56">
      <c r="A112" s="5"/>
      <c r="B112" s="5"/>
      <c r="C112" s="5"/>
      <c r="D112" s="5"/>
      <c r="E112" s="5"/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  <c r="W112" s="5"/>
      <c r="X112" s="5"/>
      <c r="Y112" s="5"/>
      <c r="Z112" s="5"/>
      <c r="AA112" s="5"/>
    </row>
    <row r="113" spans="1:27">
      <c r="A113" s="5"/>
      <c r="B113" s="5"/>
      <c r="C113" s="5"/>
      <c r="D113" s="5"/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"/>
      <c r="W113" s="5"/>
      <c r="X113" s="5"/>
      <c r="Y113" s="5"/>
      <c r="Z113" s="5"/>
      <c r="AA113" s="5"/>
    </row>
    <row r="114" spans="1:27">
      <c r="A114" s="5"/>
      <c r="B114" s="5"/>
      <c r="C114" s="5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5"/>
      <c r="V114" s="5"/>
      <c r="W114" s="5"/>
      <c r="X114" s="5"/>
      <c r="Y114" s="5"/>
      <c r="Z114" s="5"/>
      <c r="AA114" s="5"/>
    </row>
    <row r="115" spans="1:27">
      <c r="A115" s="5"/>
      <c r="B115" s="5"/>
      <c r="C115" s="5"/>
      <c r="D115" s="5"/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  <c r="R115" s="5"/>
      <c r="S115" s="5"/>
      <c r="T115" s="5"/>
      <c r="U115" s="5"/>
      <c r="V115" s="5"/>
      <c r="W115" s="5"/>
      <c r="X115" s="5"/>
      <c r="Y115" s="5"/>
      <c r="Z115" s="5"/>
      <c r="AA115" s="5"/>
    </row>
    <row r="116" spans="1:27">
      <c r="A116" s="5"/>
      <c r="B116" s="5"/>
      <c r="C116" s="5"/>
      <c r="D116" s="5"/>
      <c r="E116" s="5"/>
      <c r="F116" s="5"/>
      <c r="G116" s="5"/>
      <c r="H116" s="5"/>
      <c r="I116" s="5"/>
      <c r="J116" s="5"/>
      <c r="K116" s="5"/>
      <c r="L116" s="5"/>
      <c r="M116" s="5"/>
      <c r="N116" s="5"/>
      <c r="O116" s="5"/>
      <c r="P116" s="5"/>
      <c r="Q116" s="5"/>
      <c r="R116" s="5"/>
      <c r="S116" s="5"/>
      <c r="T116" s="5"/>
      <c r="U116" s="5"/>
      <c r="V116" s="5"/>
      <c r="W116" s="5"/>
      <c r="X116" s="5"/>
      <c r="Y116" s="5"/>
      <c r="Z116" s="5"/>
      <c r="AA116" s="5"/>
    </row>
    <row r="117" spans="1:27">
      <c r="A117" s="5"/>
      <c r="B117" s="5"/>
      <c r="C117" s="5"/>
      <c r="D117" s="5"/>
      <c r="E117" s="5"/>
      <c r="F117" s="5"/>
      <c r="G117" s="5"/>
      <c r="H117" s="5"/>
      <c r="I117" s="5"/>
      <c r="J117" s="5"/>
      <c r="K117" s="5"/>
      <c r="L117" s="5"/>
      <c r="M117" s="5"/>
      <c r="N117" s="5"/>
      <c r="O117" s="5"/>
      <c r="P117" s="5"/>
      <c r="Q117" s="5"/>
      <c r="R117" s="5"/>
      <c r="S117" s="5"/>
      <c r="T117" s="5"/>
      <c r="U117" s="5"/>
      <c r="V117" s="5"/>
      <c r="W117" s="5"/>
      <c r="X117" s="5"/>
      <c r="Y117" s="5"/>
      <c r="Z117" s="5"/>
      <c r="AA117" s="5"/>
    </row>
    <row r="118" spans="1:27">
      <c r="A118" s="5"/>
      <c r="B118" s="5"/>
      <c r="C118" s="5"/>
      <c r="D118" s="5"/>
      <c r="E118" s="5"/>
      <c r="F118" s="5"/>
      <c r="G118" s="5"/>
      <c r="H118" s="5"/>
      <c r="I118" s="5"/>
      <c r="J118" s="5"/>
      <c r="K118" s="5"/>
      <c r="L118" s="5"/>
      <c r="M118" s="5"/>
      <c r="N118" s="5"/>
      <c r="O118" s="5"/>
      <c r="P118" s="5"/>
      <c r="Q118" s="5"/>
      <c r="R118" s="5"/>
      <c r="S118" s="5"/>
      <c r="T118" s="5"/>
      <c r="U118" s="5"/>
      <c r="V118" s="5"/>
      <c r="W118" s="5"/>
      <c r="X118" s="5"/>
      <c r="Y118" s="5"/>
      <c r="Z118" s="5"/>
      <c r="AA118" s="5"/>
    </row>
    <row r="119" spans="1:27">
      <c r="A119" s="5"/>
      <c r="B119" s="5"/>
      <c r="C119" s="5"/>
      <c r="D119" s="5"/>
      <c r="E119" s="5"/>
      <c r="F119" s="5"/>
      <c r="G119" s="5"/>
      <c r="H119" s="5"/>
      <c r="I119" s="5"/>
      <c r="J119" s="5"/>
      <c r="K119" s="5"/>
      <c r="L119" s="5"/>
      <c r="M119" s="5"/>
      <c r="N119" s="5"/>
      <c r="O119" s="5"/>
      <c r="P119" s="5"/>
      <c r="Q119" s="5"/>
      <c r="R119" s="5"/>
      <c r="S119" s="5"/>
      <c r="T119" s="5"/>
      <c r="U119" s="5"/>
      <c r="V119" s="5"/>
      <c r="W119" s="5"/>
      <c r="X119" s="5"/>
      <c r="Y119" s="5"/>
      <c r="Z119" s="5"/>
      <c r="AA119" s="5"/>
    </row>
    <row r="120" spans="1:27">
      <c r="A120" s="5"/>
      <c r="B120" s="5"/>
      <c r="C120" s="5"/>
      <c r="D120" s="5"/>
      <c r="E120" s="5"/>
      <c r="F120" s="5"/>
      <c r="G120" s="5"/>
      <c r="H120" s="5"/>
      <c r="I120" s="5"/>
      <c r="J120" s="5"/>
      <c r="K120" s="5"/>
      <c r="L120" s="5"/>
      <c r="M120" s="5"/>
      <c r="N120" s="5"/>
      <c r="O120" s="5"/>
      <c r="P120" s="5"/>
      <c r="Q120" s="5"/>
      <c r="R120" s="5"/>
      <c r="S120" s="5"/>
      <c r="T120" s="5"/>
      <c r="U120" s="5"/>
      <c r="V120" s="5"/>
      <c r="W120" s="5"/>
      <c r="X120" s="5"/>
      <c r="Y120" s="5"/>
      <c r="Z120" s="5"/>
      <c r="AA120" s="5"/>
    </row>
  </sheetData>
  <mergeCells count="1">
    <mergeCell ref="I14:J15"/>
  </mergeCells>
  <printOptions horizontalCentered="1"/>
  <pageMargins left="0.23622047244094491" right="0.23622047244094491" top="0.9055118110236221" bottom="0.23622047244094491" header="0.31496062992125984" footer="0.31496062992125984"/>
  <pageSetup paperSize="5" scale="79" fitToWidth="0" fitToHeight="0" orientation="landscape" r:id="rId1"/>
  <headerFooter>
    <oddHeader xml:space="preserve">&amp;C&amp;"Times New Roman,Bold"&amp;14Government of Guam
Fiscal Year 2024
Agency Staffing Pattern
(CURRENT)&amp;R&amp;"Times New Roman,Bold"[BBMR BD-1]           </oddHeader>
  </headerFooter>
  <rowBreaks count="1" manualBreakCount="1">
    <brk id="4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1</vt:i4>
      </vt:variant>
    </vt:vector>
  </HeadingPairs>
  <TitlesOfParts>
    <vt:vector size="9" baseType="lpstr">
      <vt:lpstr>SUMMARY - (Current)</vt:lpstr>
      <vt:lpstr>(Current) - ED (1)</vt:lpstr>
      <vt:lpstr>(Current) - ED (2)</vt:lpstr>
      <vt:lpstr>(Current) - ED (3)</vt:lpstr>
      <vt:lpstr>(Current) - GLO</vt:lpstr>
      <vt:lpstr>(Current) - GH</vt:lpstr>
      <vt:lpstr>(Current) - Lt. Gov.</vt:lpstr>
      <vt:lpstr>(Current) - GSC</vt:lpstr>
      <vt:lpstr>'(Current) - ED (3)'!Print_Area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Joaquin A. Guerrero II</dc:creator>
  <cp:lastModifiedBy>DebraJean Cruz</cp:lastModifiedBy>
  <cp:lastPrinted>2024-03-12T05:39:22Z</cp:lastPrinted>
  <dcterms:created xsi:type="dcterms:W3CDTF">2020-07-07T04:48:15Z</dcterms:created>
  <dcterms:modified xsi:type="dcterms:W3CDTF">2025-07-09T00:29:01Z</dcterms:modified>
</cp:coreProperties>
</file>